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SERGIO MACIEL\2025\1er Trimestre\Datos Abiertos\"/>
    </mc:Choice>
  </mc:AlternateContent>
  <bookViews>
    <workbookView xWindow="0" yWindow="0" windowWidth="28800" windowHeight="12315"/>
  </bookViews>
  <sheets>
    <sheet name="Egresos x Endeudamiento Neto" sheetId="1" r:id="rId1"/>
    <sheet name="Fechas" sheetId="8" state="hidden" r:id="rId2"/>
    <sheet name="Leyendas" sheetId="7" state="hidden" r:id="rId3"/>
    <sheet name="fuente2" sheetId="9" state="hidden" r:id="rId4"/>
    <sheet name="fuente1" sheetId="6" state="hidden" r:id="rId5"/>
    <sheet name="BExRepositorySheet" sheetId="4" state="veryHidden" r:id="rId6"/>
  </sheets>
  <externalReferences>
    <externalReference r:id="rId7"/>
  </externalReferences>
  <definedNames>
    <definedName name="_xlnm.Print_Area" localSheetId="0">'Egresos x Endeudamiento Neto'!$A$3:$J$28</definedName>
  </definedNames>
  <calcPr calcId="152511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8" i="1" l="1"/>
  <c r="I28" i="1"/>
  <c r="H28" i="1"/>
  <c r="J22" i="1"/>
  <c r="F4" i="8" l="1"/>
  <c r="F5" i="8" s="1"/>
  <c r="E4" i="8"/>
  <c r="C2" i="6"/>
  <c r="C3" i="6"/>
  <c r="E3" i="6"/>
  <c r="D3" i="6"/>
  <c r="D2" i="6"/>
  <c r="E2" i="6"/>
  <c r="E5" i="8" l="1"/>
  <c r="B10" i="8"/>
  <c r="L1" i="1"/>
  <c r="N1" i="1" s="1"/>
  <c r="M1" i="1" l="1"/>
  <c r="G1" i="1"/>
</calcChain>
</file>

<file path=xl/sharedStrings.xml><?xml version="1.0" encoding="utf-8"?>
<sst xmlns="http://schemas.openxmlformats.org/spreadsheetml/2006/main" count="199" uniqueCount="106">
  <si>
    <t>Identificación de Crédito o Instrumento</t>
  </si>
  <si>
    <t>Contratación/Colocación</t>
  </si>
  <si>
    <t>Amortización</t>
  </si>
  <si>
    <t>Endeudamiento Neto</t>
  </si>
  <si>
    <t>A</t>
  </si>
  <si>
    <t>B</t>
  </si>
  <si>
    <t>C=A-B</t>
  </si>
  <si>
    <t>Diferencia</t>
  </si>
  <si>
    <t>ENDEUDAMIENTO INTERNO / AMORTIZACIÓN DE LA DEUDA INTERNA POR EMISION DE TITULOS Y VALORES</t>
  </si>
  <si>
    <t>ENDEUDAMIENTO INTERNO / AMORTIZACIÓN DE LA DEUDA INTERNA CON INSTITUCIONES DE CRÉDITO</t>
  </si>
  <si>
    <t>GOBIERNO DEL ESTADO DE MICHOACAN DE OCAMPO</t>
  </si>
  <si>
    <t>Estado Analítico del Ejercicio del Presupuesto de Egresos</t>
  </si>
  <si>
    <t>(en Pesos)</t>
  </si>
  <si>
    <t>Institución Bancaria</t>
  </si>
  <si>
    <t>Contratación/Colocación
            A</t>
  </si>
  <si>
    <t>Endeudamiento Neto
     C= A - B</t>
  </si>
  <si>
    <t>Resultado total</t>
  </si>
  <si>
    <t>ENDEUDAMIENTO INTERNO / AMORTIZACIÓN DE LA DEUDA INTERNA POR</t>
  </si>
  <si>
    <t/>
  </si>
  <si>
    <t>Amortización
        B</t>
  </si>
  <si>
    <t>ENDEUDAMIENTO INTERNO / AMORTIZACIÓN DE LA DEUDA INTERNA CON</t>
  </si>
  <si>
    <t>Periodo</t>
  </si>
  <si>
    <t>Ejercicio</t>
  </si>
  <si>
    <t>MES Inicial</t>
  </si>
  <si>
    <t>MES Final</t>
  </si>
  <si>
    <t>Enero</t>
  </si>
  <si>
    <t>Marzo</t>
  </si>
  <si>
    <t>ENE</t>
  </si>
  <si>
    <t>01</t>
  </si>
  <si>
    <t>03</t>
  </si>
  <si>
    <t>FEB</t>
  </si>
  <si>
    <t>Febrero</t>
  </si>
  <si>
    <t>02</t>
  </si>
  <si>
    <t>Mes</t>
  </si>
  <si>
    <t>MAR</t>
  </si>
  <si>
    <t>ABR</t>
  </si>
  <si>
    <t>Abril</t>
  </si>
  <si>
    <t>04</t>
  </si>
  <si>
    <t>MAY</t>
  </si>
  <si>
    <t>Mayo</t>
  </si>
  <si>
    <t>05</t>
  </si>
  <si>
    <t>JUN</t>
  </si>
  <si>
    <t>Junio</t>
  </si>
  <si>
    <t>06</t>
  </si>
  <si>
    <t>JUL</t>
  </si>
  <si>
    <t>Julio</t>
  </si>
  <si>
    <t>07</t>
  </si>
  <si>
    <t>AGO</t>
  </si>
  <si>
    <t>Agosto</t>
  </si>
  <si>
    <t>08</t>
  </si>
  <si>
    <t>SEP</t>
  </si>
  <si>
    <t>Septiembre</t>
  </si>
  <si>
    <t>09</t>
  </si>
  <si>
    <t>OCT</t>
  </si>
  <si>
    <t>Octubre</t>
  </si>
  <si>
    <t>10</t>
  </si>
  <si>
    <t>NOV</t>
  </si>
  <si>
    <t>Noviembre</t>
  </si>
  <si>
    <t>11</t>
  </si>
  <si>
    <t>DIC</t>
  </si>
  <si>
    <t>Diciembre</t>
  </si>
  <si>
    <t>12</t>
  </si>
  <si>
    <t>Instituciones Bancarias</t>
  </si>
  <si>
    <t>Total Instituciones Bancarias</t>
  </si>
  <si>
    <t>Selección vacía</t>
  </si>
  <si>
    <t>25</t>
  </si>
  <si>
    <t>#</t>
  </si>
  <si>
    <t>Área funcional</t>
  </si>
  <si>
    <t>Clasificación administrativa</t>
  </si>
  <si>
    <t>Clasificación Geográfica</t>
  </si>
  <si>
    <t>Direccion</t>
  </si>
  <si>
    <t>Entidad Federativa</t>
  </si>
  <si>
    <t>Estruct.</t>
  </si>
  <si>
    <t>Localidad</t>
  </si>
  <si>
    <t>Municipio</t>
  </si>
  <si>
    <t>Pos.presupuestaria</t>
  </si>
  <si>
    <t>Ratios</t>
  </si>
  <si>
    <t>Región</t>
  </si>
  <si>
    <t>Secretaría</t>
  </si>
  <si>
    <t>Subsecretaría</t>
  </si>
  <si>
    <t>Unidad Responsable</t>
  </si>
  <si>
    <t>Resultado</t>
  </si>
  <si>
    <t>4113NAMDZF096AZ5</t>
  </si>
  <si>
    <t>24025 AZTECA - $500 Millo</t>
  </si>
  <si>
    <t>4113NAMDZF096BJ6</t>
  </si>
  <si>
    <t>24025 BAJÍO - $600 Millon</t>
  </si>
  <si>
    <t>4113NAMDZF096BN2</t>
  </si>
  <si>
    <t>24025 BANORTE 2 - $2,500</t>
  </si>
  <si>
    <t>4113NAMDZF096BN9</t>
  </si>
  <si>
    <t>24025 BANOBRAS - $10,899</t>
  </si>
  <si>
    <t>4113NAMDZF096BNM</t>
  </si>
  <si>
    <t>24025 BANORTE 3 - $1,000</t>
  </si>
  <si>
    <t>4113NAMDZF096BT1</t>
  </si>
  <si>
    <t>24025 BANORTE 1 - $2,500</t>
  </si>
  <si>
    <t>4113NAMDZF096BV1</t>
  </si>
  <si>
    <t>24025 BBVA - $1,000 Millo</t>
  </si>
  <si>
    <t>4113NAMDZF096CBO</t>
  </si>
  <si>
    <t>24025 Crédito BANOBRAS 56</t>
  </si>
  <si>
    <t>4113NAMDZF096CBX</t>
  </si>
  <si>
    <t>25025 Crédito Banamex $1</t>
  </si>
  <si>
    <t>4113NAMDZF096CFS</t>
  </si>
  <si>
    <t>24025 Crédito FISE</t>
  </si>
  <si>
    <t>16/04/2025</t>
  </si>
  <si>
    <t>001.2025..003.2025</t>
  </si>
  <si>
    <t>Elaborado el 16 de Abril del 2025</t>
  </si>
  <si>
    <t>31 de marzo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</si>
</sst>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0000"/>
    <numFmt numFmtId="165" formatCode="#,##0.00_ ;\(#,##0.00\)\ "/>
  </numFmts>
  <fonts count="5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Arial"/>
      <family val="2"/>
    </font>
    <font>
      <sz val="11"/>
      <name val="Calibri"/>
      <family val="2"/>
      <scheme val="minor"/>
    </font>
    <font>
      <sz val="11"/>
      <color indexed="17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1"/>
      <color indexed="53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6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i/>
      <sz val="10"/>
      <color rgb="FF7F7F7F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8"/>
      <name val="Calibri"/>
      <family val="2"/>
    </font>
    <font>
      <sz val="10"/>
      <color theme="0"/>
      <name val="Arial"/>
      <family val="2"/>
    </font>
    <font>
      <b/>
      <sz val="18"/>
      <color theme="3"/>
      <name val="Cambria"/>
      <family val="2"/>
      <scheme val="maj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rgb="FF000000"/>
      <name val="Arial"/>
      <family val="2"/>
    </font>
  </fonts>
  <fills count="5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9"/>
        <bgColor indexed="9"/>
      </patternFill>
    </fill>
    <fill>
      <patternFill patternType="solid">
        <fgColor indexed="55"/>
        <bgColor indexed="55"/>
      </patternFill>
    </fill>
    <fill>
      <patternFill patternType="solid">
        <fgColor indexed="47"/>
        <bgColor indexed="47"/>
      </patternFill>
    </fill>
    <fill>
      <patternFill patternType="solid">
        <fgColor indexed="45"/>
        <bgColor indexed="45"/>
      </patternFill>
    </fill>
    <fill>
      <patternFill patternType="solid">
        <fgColor indexed="26"/>
        <bgColor indexed="26"/>
      </patternFill>
    </fill>
    <fill>
      <patternFill patternType="solid">
        <fgColor indexed="43"/>
      </patternFill>
    </fill>
    <fill>
      <patternFill patternType="solid">
        <fgColor indexed="40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1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0" tint="-4.9989318521683403E-2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36">
    <xf numFmtId="0" fontId="0" fillId="0" borderId="0"/>
    <xf numFmtId="0" fontId="7" fillId="0" borderId="0"/>
    <xf numFmtId="0" fontId="33" fillId="0" borderId="20" applyNumberFormat="0" applyFill="0" applyAlignment="0" applyProtection="0"/>
    <xf numFmtId="0" fontId="34" fillId="0" borderId="21" applyNumberFormat="0" applyFill="0" applyAlignment="0" applyProtection="0"/>
    <xf numFmtId="0" fontId="17" fillId="0" borderId="22" applyNumberFormat="0" applyFill="0" applyAlignment="0" applyProtection="0"/>
    <xf numFmtId="0" fontId="17" fillId="0" borderId="0" applyNumberFormat="0" applyFill="0" applyBorder="0" applyAlignment="0" applyProtection="0"/>
    <xf numFmtId="0" fontId="13" fillId="3" borderId="0" applyNumberFormat="0" applyBorder="0" applyAlignment="0" applyProtection="0"/>
    <xf numFmtId="0" fontId="19" fillId="7" borderId="0" applyNumberFormat="0" applyBorder="0" applyAlignment="0" applyProtection="0"/>
    <xf numFmtId="0" fontId="20" fillId="6" borderId="0" applyNumberFormat="0" applyBorder="0" applyAlignment="0" applyProtection="0"/>
    <xf numFmtId="0" fontId="18" fillId="6" borderId="12" applyNumberFormat="0" applyAlignment="0" applyProtection="0"/>
    <xf numFmtId="0" fontId="21" fillId="4" borderId="16" applyNumberFormat="0" applyAlignment="0" applyProtection="0"/>
    <xf numFmtId="0" fontId="14" fillId="4" borderId="12" applyNumberFormat="0" applyAlignment="0" applyProtection="0"/>
    <xf numFmtId="0" fontId="16" fillId="0" borderId="14" applyNumberFormat="0" applyFill="0" applyAlignment="0" applyProtection="0"/>
    <xf numFmtId="0" fontId="15" fillId="5" borderId="13" applyNumberFormat="0" applyAlignment="0" applyProtection="0"/>
    <xf numFmtId="0" fontId="31" fillId="0" borderId="0" applyNumberFormat="0" applyFill="0" applyBorder="0" applyAlignment="0" applyProtection="0"/>
    <xf numFmtId="0" fontId="7" fillId="8" borderId="15" applyNumberFormat="0" applyFont="0" applyAlignment="0" applyProtection="0"/>
    <xf numFmtId="0" fontId="32" fillId="0" borderId="0" applyNumberFormat="0" applyFill="0" applyBorder="0" applyAlignment="0" applyProtection="0"/>
    <xf numFmtId="0" fontId="35" fillId="0" borderId="23" applyNumberFormat="0" applyFill="0" applyAlignment="0" applyProtection="0"/>
    <xf numFmtId="4" fontId="22" fillId="9" borderId="17" applyNumberFormat="0" applyProtection="0">
      <alignment vertical="center"/>
    </xf>
    <xf numFmtId="4" fontId="23" fillId="9" borderId="17" applyNumberFormat="0" applyProtection="0">
      <alignment vertical="center"/>
    </xf>
    <xf numFmtId="4" fontId="22" fillId="9" borderId="17" applyNumberFormat="0" applyProtection="0">
      <alignment horizontal="left" vertical="center" indent="1"/>
    </xf>
    <xf numFmtId="0" fontId="22" fillId="9" borderId="17" applyNumberFormat="0" applyProtection="0">
      <alignment horizontal="left" vertical="top" indent="1"/>
    </xf>
    <xf numFmtId="4" fontId="22" fillId="10" borderId="0" applyNumberFormat="0" applyProtection="0">
      <alignment horizontal="left" vertical="center" indent="1"/>
    </xf>
    <xf numFmtId="4" fontId="24" fillId="11" borderId="17" applyNumberFormat="0" applyProtection="0">
      <alignment horizontal="right" vertical="center"/>
    </xf>
    <xf numFmtId="4" fontId="24" fillId="12" borderId="17" applyNumberFormat="0" applyProtection="0">
      <alignment horizontal="right" vertical="center"/>
    </xf>
    <xf numFmtId="4" fontId="24" fillId="13" borderId="17" applyNumberFormat="0" applyProtection="0">
      <alignment horizontal="right" vertical="center"/>
    </xf>
    <xf numFmtId="4" fontId="24" fillId="14" borderId="17" applyNumberFormat="0" applyProtection="0">
      <alignment horizontal="right" vertical="center"/>
    </xf>
    <xf numFmtId="4" fontId="24" fillId="15" borderId="17" applyNumberFormat="0" applyProtection="0">
      <alignment horizontal="right" vertical="center"/>
    </xf>
    <xf numFmtId="4" fontId="24" fillId="16" borderId="17" applyNumberFormat="0" applyProtection="0">
      <alignment horizontal="right" vertical="center"/>
    </xf>
    <xf numFmtId="4" fontId="24" fillId="17" borderId="17" applyNumberFormat="0" applyProtection="0">
      <alignment horizontal="right" vertical="center"/>
    </xf>
    <xf numFmtId="4" fontId="24" fillId="18" borderId="17" applyNumberFormat="0" applyProtection="0">
      <alignment horizontal="right" vertical="center"/>
    </xf>
    <xf numFmtId="4" fontId="24" fillId="19" borderId="17" applyNumberFormat="0" applyProtection="0">
      <alignment horizontal="right" vertical="center"/>
    </xf>
    <xf numFmtId="4" fontId="22" fillId="20" borderId="18" applyNumberFormat="0" applyProtection="0">
      <alignment horizontal="left" vertical="center" indent="1"/>
    </xf>
    <xf numFmtId="4" fontId="24" fillId="21" borderId="0" applyNumberFormat="0" applyProtection="0">
      <alignment horizontal="left" vertical="center" indent="1"/>
    </xf>
    <xf numFmtId="4" fontId="25" fillId="22" borderId="0" applyNumberFormat="0" applyProtection="0">
      <alignment horizontal="left" vertical="center" indent="1"/>
    </xf>
    <xf numFmtId="4" fontId="24" fillId="10" borderId="17" applyNumberFormat="0" applyProtection="0">
      <alignment horizontal="right" vertical="center"/>
    </xf>
    <xf numFmtId="4" fontId="26" fillId="21" borderId="0" applyNumberFormat="0" applyProtection="0">
      <alignment horizontal="left" vertical="center" indent="1"/>
    </xf>
    <xf numFmtId="4" fontId="26" fillId="10" borderId="0" applyNumberFormat="0" applyProtection="0">
      <alignment horizontal="left" vertical="center" indent="1"/>
    </xf>
    <xf numFmtId="0" fontId="7" fillId="22" borderId="17" applyNumberFormat="0" applyProtection="0">
      <alignment horizontal="left" vertical="center" indent="1"/>
    </xf>
    <xf numFmtId="0" fontId="7" fillId="22" borderId="17" applyNumberFormat="0" applyProtection="0">
      <alignment horizontal="left" vertical="top" indent="1"/>
    </xf>
    <xf numFmtId="0" fontId="7" fillId="10" borderId="17" applyNumberFormat="0" applyProtection="0">
      <alignment horizontal="left" vertical="center" indent="1"/>
    </xf>
    <xf numFmtId="0" fontId="7" fillId="10" borderId="17" applyNumberFormat="0" applyProtection="0">
      <alignment horizontal="left" vertical="top" indent="1"/>
    </xf>
    <xf numFmtId="0" fontId="7" fillId="23" borderId="17" applyNumberFormat="0" applyProtection="0">
      <alignment horizontal="left" vertical="center" indent="1"/>
    </xf>
    <xf numFmtId="0" fontId="7" fillId="23" borderId="17" applyNumberFormat="0" applyProtection="0">
      <alignment horizontal="left" vertical="top" indent="1"/>
    </xf>
    <xf numFmtId="0" fontId="7" fillId="21" borderId="17" applyNumberFormat="0" applyProtection="0">
      <alignment horizontal="left" vertical="center" indent="1"/>
    </xf>
    <xf numFmtId="0" fontId="7" fillId="21" borderId="17" applyNumberFormat="0" applyProtection="0">
      <alignment horizontal="left" vertical="top" indent="1"/>
    </xf>
    <xf numFmtId="0" fontId="7" fillId="24" borderId="19" applyNumberFormat="0">
      <protection locked="0"/>
    </xf>
    <xf numFmtId="4" fontId="24" fillId="25" borderId="17" applyNumberFormat="0" applyProtection="0">
      <alignment vertical="center"/>
    </xf>
    <xf numFmtId="4" fontId="27" fillId="25" borderId="17" applyNumberFormat="0" applyProtection="0">
      <alignment vertical="center"/>
    </xf>
    <xf numFmtId="4" fontId="24" fillId="25" borderId="17" applyNumberFormat="0" applyProtection="0">
      <alignment horizontal="left" vertical="center" indent="1"/>
    </xf>
    <xf numFmtId="0" fontId="24" fillId="25" borderId="17" applyNumberFormat="0" applyProtection="0">
      <alignment horizontal="left" vertical="top" indent="1"/>
    </xf>
    <xf numFmtId="4" fontId="24" fillId="21" borderId="17" applyNumberFormat="0" applyProtection="0">
      <alignment horizontal="right" vertical="center"/>
    </xf>
    <xf numFmtId="4" fontId="27" fillId="21" borderId="17" applyNumberFormat="0" applyProtection="0">
      <alignment horizontal="right" vertical="center"/>
    </xf>
    <xf numFmtId="4" fontId="24" fillId="10" borderId="17" applyNumberFormat="0" applyProtection="0">
      <alignment horizontal="left" vertical="center" indent="1"/>
    </xf>
    <xf numFmtId="0" fontId="24" fillId="10" borderId="17" applyNumberFormat="0" applyProtection="0">
      <alignment horizontal="left" vertical="top" indent="1"/>
    </xf>
    <xf numFmtId="4" fontId="28" fillId="26" borderId="0" applyNumberFormat="0" applyProtection="0">
      <alignment horizontal="left" vertical="center" indent="1"/>
    </xf>
    <xf numFmtId="4" fontId="29" fillId="21" borderId="17" applyNumberFormat="0" applyProtection="0">
      <alignment horizontal="right" vertical="center"/>
    </xf>
    <xf numFmtId="0" fontId="30" fillId="0" borderId="0" applyNumberFormat="0" applyFill="0" applyBorder="0" applyAlignment="0" applyProtection="0"/>
    <xf numFmtId="0" fontId="5" fillId="0" borderId="0"/>
    <xf numFmtId="4" fontId="24" fillId="21" borderId="0" applyNumberFormat="0" applyProtection="0">
      <alignment horizontal="left" vertical="center" indent="1"/>
    </xf>
    <xf numFmtId="4" fontId="24" fillId="10" borderId="0" applyNumberFormat="0" applyProtection="0">
      <alignment horizontal="left" vertical="center" indent="1"/>
    </xf>
    <xf numFmtId="0" fontId="5" fillId="0" borderId="0"/>
    <xf numFmtId="0" fontId="5" fillId="0" borderId="0"/>
    <xf numFmtId="0" fontId="7" fillId="0" borderId="0"/>
    <xf numFmtId="0" fontId="7" fillId="0" borderId="0"/>
    <xf numFmtId="0" fontId="5" fillId="0" borderId="0"/>
    <xf numFmtId="4" fontId="24" fillId="21" borderId="0" applyNumberFormat="0" applyProtection="0">
      <alignment horizontal="left" vertical="center" indent="1"/>
    </xf>
    <xf numFmtId="4" fontId="24" fillId="10" borderId="0" applyNumberFormat="0" applyProtection="0">
      <alignment horizontal="left" vertical="center" indent="1"/>
    </xf>
    <xf numFmtId="0" fontId="5" fillId="0" borderId="0"/>
    <xf numFmtId="0" fontId="5" fillId="0" borderId="0"/>
    <xf numFmtId="0" fontId="5" fillId="0" borderId="0"/>
    <xf numFmtId="0" fontId="4" fillId="0" borderId="0"/>
    <xf numFmtId="0" fontId="7" fillId="0" borderId="0"/>
    <xf numFmtId="0" fontId="33" fillId="0" borderId="20" applyNumberFormat="0" applyFill="0" applyAlignment="0" applyProtection="0"/>
    <xf numFmtId="0" fontId="34" fillId="0" borderId="21" applyNumberFormat="0" applyFill="0" applyAlignment="0" applyProtection="0"/>
    <xf numFmtId="0" fontId="17" fillId="0" borderId="22" applyNumberFormat="0" applyFill="0" applyAlignment="0" applyProtection="0"/>
    <xf numFmtId="0" fontId="17" fillId="0" borderId="0" applyNumberFormat="0" applyFill="0" applyBorder="0" applyAlignment="0" applyProtection="0"/>
    <xf numFmtId="0" fontId="13" fillId="3" borderId="0" applyNumberFormat="0" applyBorder="0" applyAlignment="0" applyProtection="0"/>
    <xf numFmtId="0" fontId="19" fillId="7" borderId="0" applyNumberFormat="0" applyBorder="0" applyAlignment="0" applyProtection="0"/>
    <xf numFmtId="0" fontId="20" fillId="6" borderId="0" applyNumberFormat="0" applyBorder="0" applyAlignment="0" applyProtection="0"/>
    <xf numFmtId="0" fontId="18" fillId="6" borderId="12" applyNumberFormat="0" applyAlignment="0" applyProtection="0"/>
    <xf numFmtId="0" fontId="21" fillId="4" borderId="16" applyNumberFormat="0" applyAlignment="0" applyProtection="0"/>
    <xf numFmtId="0" fontId="14" fillId="4" borderId="12" applyNumberFormat="0" applyAlignment="0" applyProtection="0"/>
    <xf numFmtId="0" fontId="16" fillId="0" borderId="14" applyNumberFormat="0" applyFill="0" applyAlignment="0" applyProtection="0"/>
    <xf numFmtId="0" fontId="15" fillId="5" borderId="13" applyNumberFormat="0" applyAlignment="0" applyProtection="0"/>
    <xf numFmtId="0" fontId="31" fillId="0" borderId="0" applyNumberFormat="0" applyFill="0" applyBorder="0" applyAlignment="0" applyProtection="0"/>
    <xf numFmtId="0" fontId="7" fillId="8" borderId="15" applyNumberFormat="0" applyFont="0" applyAlignment="0" applyProtection="0"/>
    <xf numFmtId="0" fontId="32" fillId="0" borderId="0" applyNumberFormat="0" applyFill="0" applyBorder="0" applyAlignment="0" applyProtection="0"/>
    <xf numFmtId="0" fontId="35" fillId="0" borderId="23" applyNumberFormat="0" applyFill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7" fillId="0" borderId="0" applyNumberFormat="0" applyFill="0" applyBorder="0" applyAlignment="0" applyProtection="0"/>
    <xf numFmtId="0" fontId="38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38" fillId="30" borderId="0" applyNumberFormat="0" applyBorder="0" applyAlignment="0" applyProtection="0"/>
    <xf numFmtId="0" fontId="38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38" fillId="34" borderId="0" applyNumberFormat="0" applyBorder="0" applyAlignment="0" applyProtection="0"/>
    <xf numFmtId="0" fontId="38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38" fillId="38" borderId="0" applyNumberFormat="0" applyBorder="0" applyAlignment="0" applyProtection="0"/>
    <xf numFmtId="0" fontId="38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38" fillId="42" borderId="0" applyNumberFormat="0" applyBorder="0" applyAlignment="0" applyProtection="0"/>
    <xf numFmtId="0" fontId="38" fillId="43" borderId="0" applyNumberFormat="0" applyBorder="0" applyAlignment="0" applyProtection="0"/>
    <xf numFmtId="0" fontId="2" fillId="44" borderId="0" applyNumberFormat="0" applyBorder="0" applyAlignment="0" applyProtection="0"/>
    <xf numFmtId="0" fontId="2" fillId="45" borderId="0" applyNumberFormat="0" applyBorder="0" applyAlignment="0" applyProtection="0"/>
    <xf numFmtId="0" fontId="38" fillId="46" borderId="0" applyNumberFormat="0" applyBorder="0" applyAlignment="0" applyProtection="0"/>
    <xf numFmtId="0" fontId="38" fillId="47" borderId="0" applyNumberFormat="0" applyBorder="0" applyAlignment="0" applyProtection="0"/>
    <xf numFmtId="0" fontId="2" fillId="48" borderId="0" applyNumberFormat="0" applyBorder="0" applyAlignment="0" applyProtection="0"/>
    <xf numFmtId="0" fontId="2" fillId="49" borderId="0" applyNumberFormat="0" applyBorder="0" applyAlignment="0" applyProtection="0"/>
    <xf numFmtId="0" fontId="38" fillId="5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0" fillId="0" borderId="0" applyNumberFormat="0" applyFill="0" applyBorder="0" applyAlignment="0" applyProtection="0"/>
    <xf numFmtId="0" fontId="41" fillId="0" borderId="25" applyNumberFormat="0" applyFill="0" applyAlignment="0" applyProtection="0"/>
    <xf numFmtId="0" fontId="42" fillId="0" borderId="26" applyNumberFormat="0" applyFill="0" applyAlignment="0" applyProtection="0"/>
    <xf numFmtId="0" fontId="43" fillId="0" borderId="27" applyNumberFormat="0" applyFill="0" applyAlignment="0" applyProtection="0"/>
    <xf numFmtId="0" fontId="43" fillId="0" borderId="0" applyNumberFormat="0" applyFill="0" applyBorder="0" applyAlignment="0" applyProtection="0"/>
    <xf numFmtId="0" fontId="44" fillId="51" borderId="0" applyNumberFormat="0" applyBorder="0" applyAlignment="0" applyProtection="0"/>
    <xf numFmtId="0" fontId="45" fillId="52" borderId="0" applyNumberFormat="0" applyBorder="0" applyAlignment="0" applyProtection="0"/>
    <xf numFmtId="0" fontId="46" fillId="53" borderId="0" applyNumberFormat="0" applyBorder="0" applyAlignment="0" applyProtection="0"/>
    <xf numFmtId="0" fontId="47" fillId="54" borderId="28" applyNumberFormat="0" applyAlignment="0" applyProtection="0"/>
    <xf numFmtId="0" fontId="48" fillId="55" borderId="29" applyNumberFormat="0" applyAlignment="0" applyProtection="0"/>
    <xf numFmtId="0" fontId="49" fillId="55" borderId="28" applyNumberFormat="0" applyAlignment="0" applyProtection="0"/>
    <xf numFmtId="0" fontId="50" fillId="0" borderId="30" applyNumberFormat="0" applyFill="0" applyAlignment="0" applyProtection="0"/>
    <xf numFmtId="0" fontId="51" fillId="56" borderId="31" applyNumberFormat="0" applyAlignment="0" applyProtection="0"/>
    <xf numFmtId="0" fontId="39" fillId="0" borderId="0" applyNumberFormat="0" applyFill="0" applyBorder="0" applyAlignment="0" applyProtection="0"/>
    <xf numFmtId="0" fontId="2" fillId="57" borderId="32" applyNumberFormat="0" applyFont="0" applyAlignment="0" applyProtection="0"/>
    <xf numFmtId="0" fontId="52" fillId="0" borderId="0" applyNumberFormat="0" applyFill="0" applyBorder="0" applyAlignment="0" applyProtection="0"/>
    <xf numFmtId="0" fontId="6" fillId="0" borderId="33" applyNumberFormat="0" applyFill="0" applyAlignment="0" applyProtection="0"/>
    <xf numFmtId="0" fontId="2" fillId="0" borderId="0"/>
    <xf numFmtId="0" fontId="2" fillId="57" borderId="32" applyNumberFormat="0" applyFont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4" borderId="0" applyNumberFormat="0" applyBorder="0" applyAlignment="0" applyProtection="0"/>
    <xf numFmtId="0" fontId="2" fillId="45" borderId="0" applyNumberFormat="0" applyBorder="0" applyAlignment="0" applyProtection="0"/>
    <xf numFmtId="0" fontId="2" fillId="48" borderId="0" applyNumberFormat="0" applyBorder="0" applyAlignment="0" applyProtection="0"/>
    <xf numFmtId="0" fontId="2" fillId="49" borderId="0" applyNumberFormat="0" applyBorder="0" applyAlignment="0" applyProtection="0"/>
    <xf numFmtId="0" fontId="7" fillId="0" borderId="0"/>
    <xf numFmtId="0" fontId="33" fillId="0" borderId="20" applyNumberFormat="0" applyFill="0" applyAlignment="0" applyProtection="0"/>
    <xf numFmtId="0" fontId="34" fillId="0" borderId="21" applyNumberFormat="0" applyFill="0" applyAlignment="0" applyProtection="0"/>
    <xf numFmtId="0" fontId="17" fillId="0" borderId="22" applyNumberFormat="0" applyFill="0" applyAlignment="0" applyProtection="0"/>
    <xf numFmtId="0" fontId="17" fillId="0" borderId="0" applyNumberFormat="0" applyFill="0" applyBorder="0" applyAlignment="0" applyProtection="0"/>
    <xf numFmtId="0" fontId="13" fillId="3" borderId="0" applyNumberFormat="0" applyBorder="0" applyAlignment="0" applyProtection="0"/>
    <xf numFmtId="0" fontId="19" fillId="7" borderId="0" applyNumberFormat="0" applyBorder="0" applyAlignment="0" applyProtection="0"/>
    <xf numFmtId="0" fontId="20" fillId="6" borderId="0" applyNumberFormat="0" applyBorder="0" applyAlignment="0" applyProtection="0"/>
    <xf numFmtId="0" fontId="18" fillId="6" borderId="12" applyNumberFormat="0" applyAlignment="0" applyProtection="0"/>
    <xf numFmtId="0" fontId="21" fillId="4" borderId="16" applyNumberFormat="0" applyAlignment="0" applyProtection="0"/>
    <xf numFmtId="0" fontId="14" fillId="4" borderId="12" applyNumberFormat="0" applyAlignment="0" applyProtection="0"/>
    <xf numFmtId="0" fontId="16" fillId="0" borderId="14" applyNumberFormat="0" applyFill="0" applyAlignment="0" applyProtection="0"/>
    <xf numFmtId="0" fontId="15" fillId="5" borderId="13" applyNumberFormat="0" applyAlignment="0" applyProtection="0"/>
    <xf numFmtId="0" fontId="31" fillId="0" borderId="0" applyNumberFormat="0" applyFill="0" applyBorder="0" applyAlignment="0" applyProtection="0"/>
    <xf numFmtId="0" fontId="7" fillId="8" borderId="15" applyNumberFormat="0" applyFont="0" applyAlignment="0" applyProtection="0"/>
    <xf numFmtId="0" fontId="32" fillId="0" borderId="0" applyNumberFormat="0" applyFill="0" applyBorder="0" applyAlignment="0" applyProtection="0"/>
    <xf numFmtId="0" fontId="35" fillId="0" borderId="23" applyNumberFormat="0" applyFill="0" applyAlignment="0" applyProtection="0"/>
    <xf numFmtId="0" fontId="2" fillId="0" borderId="0"/>
    <xf numFmtId="0" fontId="2" fillId="0" borderId="0"/>
    <xf numFmtId="0" fontId="2" fillId="0" borderId="0"/>
    <xf numFmtId="0" fontId="2" fillId="57" borderId="32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4" borderId="0" applyNumberFormat="0" applyBorder="0" applyAlignment="0" applyProtection="0"/>
    <xf numFmtId="0" fontId="2" fillId="45" borderId="0" applyNumberFormat="0" applyBorder="0" applyAlignment="0" applyProtection="0"/>
    <xf numFmtId="0" fontId="2" fillId="48" borderId="0" applyNumberFormat="0" applyBorder="0" applyAlignment="0" applyProtection="0"/>
    <xf numFmtId="0" fontId="2" fillId="49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57" borderId="32" applyNumberFormat="0" applyFont="0" applyAlignment="0" applyProtection="0"/>
    <xf numFmtId="0" fontId="2" fillId="0" borderId="0"/>
    <xf numFmtId="0" fontId="2" fillId="57" borderId="32" applyNumberFormat="0" applyFont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4" borderId="0" applyNumberFormat="0" applyBorder="0" applyAlignment="0" applyProtection="0"/>
    <xf numFmtId="0" fontId="2" fillId="45" borderId="0" applyNumberFormat="0" applyBorder="0" applyAlignment="0" applyProtection="0"/>
    <xf numFmtId="0" fontId="2" fillId="48" borderId="0" applyNumberFormat="0" applyBorder="0" applyAlignment="0" applyProtection="0"/>
    <xf numFmtId="0" fontId="2" fillId="49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57" borderId="32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1" fillId="0" borderId="0"/>
    <xf numFmtId="0" fontId="7" fillId="0" borderId="0"/>
    <xf numFmtId="0" fontId="37" fillId="0" borderId="0" applyNumberFormat="0" applyFill="0" applyBorder="0" applyAlignment="0" applyProtection="0"/>
    <xf numFmtId="0" fontId="33" fillId="0" borderId="20" applyNumberFormat="0" applyFill="0" applyAlignment="0" applyProtection="0"/>
    <xf numFmtId="0" fontId="13" fillId="3" borderId="0" applyNumberFormat="0" applyBorder="0" applyAlignment="0" applyProtection="0"/>
  </cellStyleXfs>
  <cellXfs count="72">
    <xf numFmtId="0" fontId="0" fillId="0" borderId="0" xfId="0"/>
    <xf numFmtId="0" fontId="0" fillId="2" borderId="0" xfId="0" applyFill="1"/>
    <xf numFmtId="0" fontId="6" fillId="2" borderId="9" xfId="64" applyFont="1" applyFill="1" applyBorder="1" applyAlignment="1">
      <alignment horizontal="center"/>
    </xf>
    <xf numFmtId="0" fontId="6" fillId="2" borderId="11" xfId="64" applyFont="1" applyFill="1" applyBorder="1" applyAlignment="1">
      <alignment horizontal="center"/>
    </xf>
    <xf numFmtId="0" fontId="6" fillId="2" borderId="10" xfId="64" applyFont="1" applyFill="1" applyBorder="1" applyAlignment="1">
      <alignment horizontal="center" vertical="center"/>
    </xf>
    <xf numFmtId="0" fontId="6" fillId="2" borderId="10" xfId="64" applyFont="1" applyFill="1" applyBorder="1" applyAlignment="1">
      <alignment horizontal="center"/>
    </xf>
    <xf numFmtId="0" fontId="6" fillId="2" borderId="0" xfId="64" applyFont="1" applyFill="1" applyAlignment="1">
      <alignment horizontal="center" wrapText="1"/>
    </xf>
    <xf numFmtId="0" fontId="6" fillId="2" borderId="11" xfId="64" applyFont="1" applyFill="1" applyBorder="1" applyAlignment="1">
      <alignment horizontal="center" vertical="center"/>
    </xf>
    <xf numFmtId="0" fontId="0" fillId="2" borderId="37" xfId="0" applyFill="1" applyBorder="1"/>
    <xf numFmtId="0" fontId="39" fillId="2" borderId="37" xfId="64" applyFont="1" applyFill="1" applyBorder="1" applyAlignment="1">
      <alignment horizontal="center"/>
    </xf>
    <xf numFmtId="0" fontId="0" fillId="2" borderId="19" xfId="0" applyFill="1" applyBorder="1"/>
    <xf numFmtId="0" fontId="11" fillId="2" borderId="34" xfId="64" applyFont="1" applyFill="1" applyBorder="1" applyAlignment="1">
      <alignment horizontal="center"/>
    </xf>
    <xf numFmtId="0" fontId="11" fillId="2" borderId="39" xfId="0" applyFont="1" applyFill="1" applyBorder="1"/>
    <xf numFmtId="14" fontId="36" fillId="2" borderId="0" xfId="0" quotePrefix="1" applyNumberFormat="1" applyFont="1" applyFill="1"/>
    <xf numFmtId="0" fontId="36" fillId="2" borderId="0" xfId="0" applyFont="1" applyFill="1"/>
    <xf numFmtId="0" fontId="6" fillId="2" borderId="24" xfId="64" applyFont="1" applyFill="1" applyBorder="1" applyAlignment="1">
      <alignment horizontal="left"/>
    </xf>
    <xf numFmtId="0" fontId="6" fillId="2" borderId="19" xfId="64" applyFont="1" applyFill="1" applyBorder="1" applyAlignment="1">
      <alignment horizontal="left"/>
    </xf>
    <xf numFmtId="0" fontId="22" fillId="10" borderId="0" xfId="22" quotePrefix="1" applyNumberFormat="1">
      <alignment horizontal="left" vertical="center" indent="1"/>
    </xf>
    <xf numFmtId="0" fontId="24" fillId="10" borderId="17" xfId="53" quotePrefix="1" applyNumberFormat="1">
      <alignment horizontal="left" vertical="center" indent="1"/>
    </xf>
    <xf numFmtId="3" fontId="24" fillId="21" borderId="17" xfId="51" applyNumberFormat="1">
      <alignment horizontal="right" vertical="center"/>
    </xf>
    <xf numFmtId="0" fontId="22" fillId="9" borderId="17" xfId="20" quotePrefix="1" applyNumberFormat="1">
      <alignment horizontal="left" vertical="center" indent="1"/>
    </xf>
    <xf numFmtId="3" fontId="22" fillId="9" borderId="17" xfId="18" applyNumberFormat="1">
      <alignment vertical="center"/>
    </xf>
    <xf numFmtId="0" fontId="24" fillId="10" borderId="17" xfId="53" quotePrefix="1" applyNumberFormat="1" applyAlignment="1">
      <alignment horizontal="left" vertical="center" wrapText="1" indent="1"/>
    </xf>
    <xf numFmtId="4" fontId="22" fillId="9" borderId="17" xfId="18" applyNumberFormat="1">
      <alignment vertical="center"/>
    </xf>
    <xf numFmtId="164" fontId="22" fillId="9" borderId="17" xfId="18" applyNumberFormat="1">
      <alignment vertical="center"/>
    </xf>
    <xf numFmtId="164" fontId="24" fillId="21" borderId="17" xfId="51" applyNumberFormat="1">
      <alignment horizontal="right" vertical="center"/>
    </xf>
    <xf numFmtId="4" fontId="24" fillId="21" borderId="17" xfId="51" applyNumberFormat="1">
      <alignment horizontal="right" vertical="center"/>
    </xf>
    <xf numFmtId="0" fontId="7" fillId="0" borderId="0" xfId="0" applyFont="1"/>
    <xf numFmtId="0" fontId="0" fillId="2" borderId="41" xfId="0" applyFill="1" applyBorder="1"/>
    <xf numFmtId="4" fontId="12" fillId="2" borderId="19" xfId="64" applyNumberFormat="1" applyFont="1" applyFill="1" applyBorder="1" applyAlignment="1">
      <alignment horizontal="center"/>
    </xf>
    <xf numFmtId="0" fontId="53" fillId="2" borderId="43" xfId="64" applyFont="1" applyFill="1" applyBorder="1" applyAlignment="1">
      <alignment horizontal="left"/>
    </xf>
    <xf numFmtId="0" fontId="1" fillId="0" borderId="0" xfId="231"/>
    <xf numFmtId="0" fontId="7" fillId="0" borderId="0" xfId="232"/>
    <xf numFmtId="0" fontId="7" fillId="0" borderId="0" xfId="232" quotePrefix="1"/>
    <xf numFmtId="4" fontId="1" fillId="0" borderId="0" xfId="231" applyNumberFormat="1"/>
    <xf numFmtId="0" fontId="54" fillId="0" borderId="0" xfId="231" applyFont="1" applyAlignment="1">
      <alignment vertical="top"/>
    </xf>
    <xf numFmtId="0" fontId="54" fillId="0" borderId="0" xfId="231" quotePrefix="1" applyFont="1" applyAlignment="1">
      <alignment vertical="top"/>
    </xf>
    <xf numFmtId="0" fontId="53" fillId="2" borderId="40" xfId="64" applyFont="1" applyFill="1" applyBorder="1" applyAlignment="1">
      <alignment horizontal="left" wrapText="1"/>
    </xf>
    <xf numFmtId="165" fontId="12" fillId="2" borderId="44" xfId="64" applyNumberFormat="1" applyFont="1" applyFill="1" applyBorder="1" applyAlignment="1">
      <alignment horizontal="center"/>
    </xf>
    <xf numFmtId="4" fontId="10" fillId="2" borderId="39" xfId="64" applyNumberFormat="1" applyFont="1" applyFill="1" applyBorder="1" applyAlignment="1">
      <alignment horizontal="center"/>
    </xf>
    <xf numFmtId="0" fontId="36" fillId="2" borderId="0" xfId="0" quotePrefix="1" applyFont="1" applyFill="1"/>
    <xf numFmtId="0" fontId="22" fillId="10" borderId="0" xfId="22" applyNumberFormat="1">
      <alignment horizontal="left" vertical="center" indent="1"/>
    </xf>
    <xf numFmtId="49" fontId="24" fillId="21" borderId="0" xfId="33" quotePrefix="1" applyNumberFormat="1">
      <alignment horizontal="left" vertical="center" indent="1"/>
    </xf>
    <xf numFmtId="4" fontId="10" fillId="2" borderId="35" xfId="64" applyNumberFormat="1" applyFont="1" applyFill="1" applyBorder="1" applyAlignment="1">
      <alignment horizontal="center"/>
    </xf>
    <xf numFmtId="0" fontId="8" fillId="2" borderId="1" xfId="1" applyFont="1" applyFill="1" applyBorder="1" applyAlignment="1">
      <alignment horizontal="center"/>
    </xf>
    <xf numFmtId="0" fontId="8" fillId="2" borderId="2" xfId="1" applyFont="1" applyFill="1" applyBorder="1" applyAlignment="1">
      <alignment horizontal="center"/>
    </xf>
    <xf numFmtId="0" fontId="8" fillId="2" borderId="3" xfId="1" applyFont="1" applyFill="1" applyBorder="1" applyAlignment="1">
      <alignment horizontal="center"/>
    </xf>
    <xf numFmtId="0" fontId="9" fillId="2" borderId="4" xfId="1" applyFont="1" applyFill="1" applyBorder="1" applyAlignment="1">
      <alignment horizontal="center"/>
    </xf>
    <xf numFmtId="0" fontId="9" fillId="2" borderId="0" xfId="1" applyFont="1" applyFill="1" applyAlignment="1">
      <alignment horizontal="center"/>
    </xf>
    <xf numFmtId="0" fontId="9" fillId="2" borderId="5" xfId="1" applyFont="1" applyFill="1" applyBorder="1" applyAlignment="1">
      <alignment horizontal="center"/>
    </xf>
    <xf numFmtId="0" fontId="6" fillId="2" borderId="4" xfId="1" applyFont="1" applyFill="1" applyBorder="1" applyAlignment="1">
      <alignment horizontal="center" vertical="center"/>
    </xf>
    <xf numFmtId="0" fontId="6" fillId="2" borderId="0" xfId="1" applyFont="1" applyFill="1" applyAlignment="1">
      <alignment horizontal="center" vertical="center"/>
    </xf>
    <xf numFmtId="0" fontId="6" fillId="2" borderId="5" xfId="1" applyFont="1" applyFill="1" applyBorder="1" applyAlignment="1">
      <alignment horizontal="center" vertical="center"/>
    </xf>
    <xf numFmtId="0" fontId="6" fillId="58" borderId="6" xfId="1" applyFont="1" applyFill="1" applyBorder="1" applyAlignment="1">
      <alignment horizontal="center"/>
    </xf>
    <xf numFmtId="0" fontId="6" fillId="58" borderId="7" xfId="1" applyFont="1" applyFill="1" applyBorder="1" applyAlignment="1">
      <alignment horizontal="center"/>
    </xf>
    <xf numFmtId="0" fontId="6" fillId="58" borderId="8" xfId="1" applyFont="1" applyFill="1" applyBorder="1" applyAlignment="1">
      <alignment horizontal="center"/>
    </xf>
    <xf numFmtId="0" fontId="6" fillId="58" borderId="1" xfId="1" applyFont="1" applyFill="1" applyBorder="1" applyAlignment="1">
      <alignment horizontal="center" vertical="center"/>
    </xf>
    <xf numFmtId="0" fontId="6" fillId="58" borderId="2" xfId="1" applyFont="1" applyFill="1" applyBorder="1" applyAlignment="1">
      <alignment horizontal="center" vertical="center"/>
    </xf>
    <xf numFmtId="0" fontId="6" fillId="58" borderId="3" xfId="1" applyFont="1" applyFill="1" applyBorder="1" applyAlignment="1">
      <alignment horizontal="center" vertical="center"/>
    </xf>
    <xf numFmtId="0" fontId="7" fillId="2" borderId="36" xfId="64" applyFill="1" applyBorder="1" applyAlignment="1">
      <alignment horizontal="center"/>
    </xf>
    <xf numFmtId="0" fontId="7" fillId="2" borderId="37" xfId="64" applyFill="1" applyBorder="1" applyAlignment="1">
      <alignment horizontal="center"/>
    </xf>
    <xf numFmtId="0" fontId="6" fillId="2" borderId="38" xfId="64" applyFont="1" applyFill="1" applyBorder="1" applyAlignment="1">
      <alignment horizontal="center"/>
    </xf>
    <xf numFmtId="0" fontId="6" fillId="2" borderId="39" xfId="64" applyFont="1" applyFill="1" applyBorder="1" applyAlignment="1">
      <alignment horizontal="center"/>
    </xf>
    <xf numFmtId="0" fontId="6" fillId="2" borderId="1" xfId="64" applyFont="1" applyFill="1" applyBorder="1" applyAlignment="1">
      <alignment horizontal="center" vertical="center"/>
    </xf>
    <xf numFmtId="0" fontId="6" fillId="2" borderId="2" xfId="64" applyFont="1" applyFill="1" applyBorder="1" applyAlignment="1">
      <alignment horizontal="center" vertical="center"/>
    </xf>
    <xf numFmtId="0" fontId="6" fillId="2" borderId="3" xfId="64" applyFont="1" applyFill="1" applyBorder="1" applyAlignment="1">
      <alignment horizontal="center" vertical="center"/>
    </xf>
    <xf numFmtId="0" fontId="6" fillId="2" borderId="6" xfId="64" applyFont="1" applyFill="1" applyBorder="1" applyAlignment="1">
      <alignment horizontal="center" vertical="center"/>
    </xf>
    <xf numFmtId="0" fontId="6" fillId="2" borderId="7" xfId="64" applyFont="1" applyFill="1" applyBorder="1" applyAlignment="1">
      <alignment horizontal="center" vertical="center"/>
    </xf>
    <xf numFmtId="0" fontId="6" fillId="2" borderId="8" xfId="64" applyFont="1" applyFill="1" applyBorder="1" applyAlignment="1">
      <alignment horizontal="center" vertical="center"/>
    </xf>
    <xf numFmtId="0" fontId="7" fillId="2" borderId="40" xfId="64" applyFill="1" applyBorder="1" applyAlignment="1">
      <alignment horizontal="center"/>
    </xf>
    <xf numFmtId="0" fontId="7" fillId="2" borderId="41" xfId="64" applyFill="1" applyBorder="1" applyAlignment="1">
      <alignment horizontal="center"/>
    </xf>
    <xf numFmtId="0" fontId="7" fillId="2" borderId="42" xfId="64" applyFill="1" applyBorder="1" applyAlignment="1">
      <alignment horizontal="center"/>
    </xf>
  </cellXfs>
  <cellStyles count="236">
    <cellStyle name="20% - Énfasis1" xfId="99" builtinId="30" customBuiltin="1"/>
    <cellStyle name="20% - Énfasis1 2" xfId="151"/>
    <cellStyle name="20% - Énfasis1 2 2" xfId="212"/>
    <cellStyle name="20% - Énfasis1 3" xfId="188"/>
    <cellStyle name="20% - Énfasis2" xfId="103" builtinId="34" customBuiltin="1"/>
    <cellStyle name="20% - Énfasis2 2" xfId="153"/>
    <cellStyle name="20% - Énfasis2 2 2" xfId="214"/>
    <cellStyle name="20% - Énfasis2 3" xfId="190"/>
    <cellStyle name="20% - Énfasis3" xfId="107" builtinId="38" customBuiltin="1"/>
    <cellStyle name="20% - Énfasis3 2" xfId="155"/>
    <cellStyle name="20% - Énfasis3 2 2" xfId="216"/>
    <cellStyle name="20% - Énfasis3 3" xfId="192"/>
    <cellStyle name="20% - Énfasis4" xfId="111" builtinId="42" customBuiltin="1"/>
    <cellStyle name="20% - Énfasis4 2" xfId="157"/>
    <cellStyle name="20% - Énfasis4 2 2" xfId="218"/>
    <cellStyle name="20% - Énfasis4 3" xfId="194"/>
    <cellStyle name="20% - Énfasis5" xfId="115" builtinId="46" customBuiltin="1"/>
    <cellStyle name="20% - Énfasis5 2" xfId="159"/>
    <cellStyle name="20% - Énfasis5 2 2" xfId="220"/>
    <cellStyle name="20% - Énfasis5 3" xfId="196"/>
    <cellStyle name="20% - Énfasis6" xfId="119" builtinId="50" customBuiltin="1"/>
    <cellStyle name="20% - Énfasis6 2" xfId="161"/>
    <cellStyle name="20% - Énfasis6 2 2" xfId="222"/>
    <cellStyle name="20% - Énfasis6 3" xfId="198"/>
    <cellStyle name="40% - Énfasis1" xfId="100" builtinId="31" customBuiltin="1"/>
    <cellStyle name="40% - Énfasis1 2" xfId="152"/>
    <cellStyle name="40% - Énfasis1 2 2" xfId="213"/>
    <cellStyle name="40% - Énfasis1 3" xfId="189"/>
    <cellStyle name="40% - Énfasis2" xfId="104" builtinId="35" customBuiltin="1"/>
    <cellStyle name="40% - Énfasis2 2" xfId="154"/>
    <cellStyle name="40% - Énfasis2 2 2" xfId="215"/>
    <cellStyle name="40% - Énfasis2 3" xfId="191"/>
    <cellStyle name="40% - Énfasis3" xfId="108" builtinId="39" customBuiltin="1"/>
    <cellStyle name="40% - Énfasis3 2" xfId="156"/>
    <cellStyle name="40% - Énfasis3 2 2" xfId="217"/>
    <cellStyle name="40% - Énfasis3 3" xfId="193"/>
    <cellStyle name="40% - Énfasis4" xfId="112" builtinId="43" customBuiltin="1"/>
    <cellStyle name="40% - Énfasis4 2" xfId="158"/>
    <cellStyle name="40% - Énfasis4 2 2" xfId="219"/>
    <cellStyle name="40% - Énfasis4 3" xfId="195"/>
    <cellStyle name="40% - Énfasis5" xfId="116" builtinId="47" customBuiltin="1"/>
    <cellStyle name="40% - Énfasis5 2" xfId="160"/>
    <cellStyle name="40% - Énfasis5 2 2" xfId="221"/>
    <cellStyle name="40% - Énfasis5 3" xfId="197"/>
    <cellStyle name="40% - Énfasis6" xfId="120" builtinId="51" customBuiltin="1"/>
    <cellStyle name="40% - Énfasis6 2" xfId="162"/>
    <cellStyle name="40% - Énfasis6 2 2" xfId="223"/>
    <cellStyle name="40% - Énfasis6 3" xfId="199"/>
    <cellStyle name="60% - Énfasis1" xfId="101" builtinId="32" customBuiltin="1"/>
    <cellStyle name="60% - Énfasis2" xfId="105" builtinId="36" customBuiltin="1"/>
    <cellStyle name="60% - Énfasis3" xfId="109" builtinId="40" customBuiltin="1"/>
    <cellStyle name="60% - Énfasis4" xfId="113" builtinId="44" customBuiltin="1"/>
    <cellStyle name="60% - Énfasis5" xfId="117" builtinId="48" customBuiltin="1"/>
    <cellStyle name="60% - Énfasis6" xfId="121" builtinId="52" customBuiltin="1"/>
    <cellStyle name="Buena" xfId="6" builtinId="26" customBuiltin="1"/>
    <cellStyle name="Buena 2" xfId="77"/>
    <cellStyle name="Buena 2 2" xfId="137"/>
    <cellStyle name="Buena 3" xfId="168"/>
    <cellStyle name="Bueno 2" xfId="235"/>
    <cellStyle name="Cálculo" xfId="11" builtinId="22" customBuiltin="1"/>
    <cellStyle name="Cálculo 2" xfId="82"/>
    <cellStyle name="Cálculo 2 2" xfId="142"/>
    <cellStyle name="Cálculo 3" xfId="173"/>
    <cellStyle name="Celda de comprobación" xfId="13" builtinId="23" customBuiltin="1"/>
    <cellStyle name="Celda de comprobación 2" xfId="84"/>
    <cellStyle name="Celda de comprobación 2 2" xfId="144"/>
    <cellStyle name="Celda de comprobación 3" xfId="175"/>
    <cellStyle name="Celda vinculada" xfId="12" builtinId="24" customBuiltin="1"/>
    <cellStyle name="Celda vinculada 2" xfId="83"/>
    <cellStyle name="Celda vinculada 2 2" xfId="143"/>
    <cellStyle name="Celda vinculada 3" xfId="174"/>
    <cellStyle name="Encabezado 1" xfId="2" builtinId="16" customBuiltin="1"/>
    <cellStyle name="Encabezado 1 2" xfId="234"/>
    <cellStyle name="Encabezado 4" xfId="5" builtinId="19" customBuiltin="1"/>
    <cellStyle name="Encabezado 4 2" xfId="76"/>
    <cellStyle name="Encabezado 4 2 2" xfId="136"/>
    <cellStyle name="Encabezado 4 3" xfId="167"/>
    <cellStyle name="Énfasis1" xfId="98" builtinId="29" customBuiltin="1"/>
    <cellStyle name="Énfasis2" xfId="102" builtinId="33" customBuiltin="1"/>
    <cellStyle name="Énfasis3" xfId="106" builtinId="37" customBuiltin="1"/>
    <cellStyle name="Énfasis4" xfId="110" builtinId="41" customBuiltin="1"/>
    <cellStyle name="Énfasis5" xfId="114" builtinId="45" customBuiltin="1"/>
    <cellStyle name="Énfasis6" xfId="118" builtinId="49" customBuiltin="1"/>
    <cellStyle name="Entrada" xfId="9" builtinId="20" customBuiltin="1"/>
    <cellStyle name="Entrada 2" xfId="80"/>
    <cellStyle name="Entrada 2 2" xfId="140"/>
    <cellStyle name="Entrada 3" xfId="171"/>
    <cellStyle name="Incorrecto" xfId="7" builtinId="27" customBuiltin="1"/>
    <cellStyle name="Incorrecto 2" xfId="78"/>
    <cellStyle name="Incorrecto 2 2" xfId="138"/>
    <cellStyle name="Incorrecto 3" xfId="169"/>
    <cellStyle name="Neutral" xfId="8" builtinId="28" customBuiltin="1"/>
    <cellStyle name="Neutral 2" xfId="79"/>
    <cellStyle name="Neutral 2 2" xfId="139"/>
    <cellStyle name="Neutral 3" xfId="170"/>
    <cellStyle name="Normal" xfId="0" builtinId="0" customBuiltin="1"/>
    <cellStyle name="Normal 10" xfId="231"/>
    <cellStyle name="Normal 2" xfId="61"/>
    <cellStyle name="Normal 2 2" xfId="68"/>
    <cellStyle name="Normal 2 2 2" xfId="93"/>
    <cellStyle name="Normal 2 2 2 2" xfId="226"/>
    <cellStyle name="Normal 2 2 3" xfId="182"/>
    <cellStyle name="Normal 2 3" xfId="90"/>
    <cellStyle name="Normal 2 3 2" xfId="208"/>
    <cellStyle name="Normal 2 3 3" xfId="131"/>
    <cellStyle name="Normal 2 4" xfId="200"/>
    <cellStyle name="Normal 2 5" xfId="123"/>
    <cellStyle name="Normal 2 6" xfId="232"/>
    <cellStyle name="Normal 3" xfId="58"/>
    <cellStyle name="Normal 3 2" xfId="62"/>
    <cellStyle name="Normal 3 2 2" xfId="69"/>
    <cellStyle name="Normal 3 2 2 2" xfId="94"/>
    <cellStyle name="Normal 3 2 2 2 2" xfId="225"/>
    <cellStyle name="Normal 3 2 2 3" xfId="181"/>
    <cellStyle name="Normal 3 2 3" xfId="91"/>
    <cellStyle name="Normal 3 2 3 2" xfId="207"/>
    <cellStyle name="Normal 3 2 3 3" xfId="130"/>
    <cellStyle name="Normal 3 2 4" xfId="205"/>
    <cellStyle name="Normal 3 2 5" xfId="128"/>
    <cellStyle name="Normal 3 3" xfId="65"/>
    <cellStyle name="Normal 3 3 2" xfId="92"/>
    <cellStyle name="Normal 3 3 2 2" xfId="224"/>
    <cellStyle name="Normal 3 3 2 3" xfId="180"/>
    <cellStyle name="Normal 3 3 3" xfId="204"/>
    <cellStyle name="Normal 3 3 4" xfId="127"/>
    <cellStyle name="Normal 3 4" xfId="89"/>
    <cellStyle name="Normal 3 4 2" xfId="206"/>
    <cellStyle name="Normal 3 4 3" xfId="129"/>
    <cellStyle name="Normal 3 5" xfId="124"/>
    <cellStyle name="Normal 3 5 2" xfId="201"/>
    <cellStyle name="Normal 3 6" xfId="187"/>
    <cellStyle name="Normal 3 7" xfId="122"/>
    <cellStyle name="Normal 4" xfId="64"/>
    <cellStyle name="Normal 4 2" xfId="70"/>
    <cellStyle name="Normal 4 2 2" xfId="95"/>
    <cellStyle name="Normal 4 2 3" xfId="163"/>
    <cellStyle name="Normal 4 3" xfId="202"/>
    <cellStyle name="Normal 4 4" xfId="125"/>
    <cellStyle name="Normal 5" xfId="72"/>
    <cellStyle name="Normal 5 2" xfId="184"/>
    <cellStyle name="Normal 5 2 2" xfId="228"/>
    <cellStyle name="Normal 5 3" xfId="186"/>
    <cellStyle name="Normal 5 3 2" xfId="230"/>
    <cellStyle name="Normal 5 4" xfId="149"/>
    <cellStyle name="Normal 5 4 2" xfId="210"/>
    <cellStyle name="Normal 5 5" xfId="203"/>
    <cellStyle name="Normal 5 6" xfId="126"/>
    <cellStyle name="Normal 6" xfId="71"/>
    <cellStyle name="Normal 6 2" xfId="229"/>
    <cellStyle name="Normal 6 3" xfId="185"/>
    <cellStyle name="Normal 7" xfId="63"/>
    <cellStyle name="Normal 8" xfId="1"/>
    <cellStyle name="Normal 9" xfId="96"/>
    <cellStyle name="Notas" xfId="15" builtinId="10" customBuiltin="1"/>
    <cellStyle name="Notas 2" xfId="86"/>
    <cellStyle name="Notas 2 2" xfId="183"/>
    <cellStyle name="Notas 2 2 2" xfId="227"/>
    <cellStyle name="Notas 2 3" xfId="209"/>
    <cellStyle name="Notas 2 4" xfId="146"/>
    <cellStyle name="Notas 3" xfId="177"/>
    <cellStyle name="Notas 4" xfId="150"/>
    <cellStyle name="Notas 4 2" xfId="211"/>
    <cellStyle name="Salida" xfId="10" builtinId="21" customBuiltin="1"/>
    <cellStyle name="Salida 2" xfId="81"/>
    <cellStyle name="Salida 2 2" xfId="141"/>
    <cellStyle name="Salida 3" xfId="172"/>
    <cellStyle name="SAPBEXaggData" xfId="18"/>
    <cellStyle name="SAPBEXaggDataEmph" xfId="19"/>
    <cellStyle name="SAPBEXaggItem" xfId="20"/>
    <cellStyle name="SAPBEXaggItemX" xfId="21"/>
    <cellStyle name="SAPBEXchaText" xfId="22"/>
    <cellStyle name="SAPBEXexcBad7" xfId="23"/>
    <cellStyle name="SAPBEXexcBad8" xfId="24"/>
    <cellStyle name="SAPBEXexcBad9" xfId="25"/>
    <cellStyle name="SAPBEXexcCritical4" xfId="26"/>
    <cellStyle name="SAPBEXexcCritical5" xfId="27"/>
    <cellStyle name="SAPBEXexcCritical6" xfId="28"/>
    <cellStyle name="SAPBEXexcGood1" xfId="29"/>
    <cellStyle name="SAPBEXexcGood2" xfId="30"/>
    <cellStyle name="SAPBEXexcGood3" xfId="31"/>
    <cellStyle name="SAPBEXfilterDrill" xfId="32"/>
    <cellStyle name="SAPBEXfilterItem" xfId="33"/>
    <cellStyle name="SAPBEXfilterText" xfId="34"/>
    <cellStyle name="SAPBEXformats" xfId="35"/>
    <cellStyle name="SAPBEXheaderItem" xfId="36"/>
    <cellStyle name="SAPBEXheaderItem 2" xfId="66"/>
    <cellStyle name="SAPBEXheaderItem 3" xfId="59"/>
    <cellStyle name="SAPBEXheaderText" xfId="37"/>
    <cellStyle name="SAPBEXheaderText 2" xfId="67"/>
    <cellStyle name="SAPBEXheaderText 3" xfId="60"/>
    <cellStyle name="SAPBEXHLevel0" xfId="38"/>
    <cellStyle name="SAPBEXHLevel0X" xfId="39"/>
    <cellStyle name="SAPBEXHLevel1" xfId="40"/>
    <cellStyle name="SAPBEXHLevel1X" xfId="41"/>
    <cellStyle name="SAPBEXHLevel2" xfId="42"/>
    <cellStyle name="SAPBEXHLevel2X" xfId="43"/>
    <cellStyle name="SAPBEXHLevel3" xfId="44"/>
    <cellStyle name="SAPBEXHLevel3X" xfId="45"/>
    <cellStyle name="SAPBEXinputData" xfId="46"/>
    <cellStyle name="SAPBEXresData" xfId="47"/>
    <cellStyle name="SAPBEXresDataEmph" xfId="48"/>
    <cellStyle name="SAPBEXresItem" xfId="49"/>
    <cellStyle name="SAPBEXresItemX" xfId="50"/>
    <cellStyle name="SAPBEXstdData" xfId="51"/>
    <cellStyle name="SAPBEXstdDataEmph" xfId="52"/>
    <cellStyle name="SAPBEXstdItem" xfId="53"/>
    <cellStyle name="SAPBEXstdItemX" xfId="54"/>
    <cellStyle name="SAPBEXtitle" xfId="55"/>
    <cellStyle name="SAPBEXundefined" xfId="56"/>
    <cellStyle name="Sheet Title" xfId="57"/>
    <cellStyle name="Texto de advertencia" xfId="14" builtinId="11" customBuiltin="1"/>
    <cellStyle name="Texto de advertencia 2" xfId="85"/>
    <cellStyle name="Texto de advertencia 2 2" xfId="145"/>
    <cellStyle name="Texto de advertencia 3" xfId="176"/>
    <cellStyle name="Texto explicativo" xfId="16" builtinId="53" customBuiltin="1"/>
    <cellStyle name="Texto explicativo 2" xfId="87"/>
    <cellStyle name="Texto explicativo 2 2" xfId="147"/>
    <cellStyle name="Texto explicativo 3" xfId="178"/>
    <cellStyle name="Título" xfId="97" builtinId="15" customBuiltin="1"/>
    <cellStyle name="Título 1 2" xfId="73"/>
    <cellStyle name="Título 1 2 2" xfId="133"/>
    <cellStyle name="Título 1 3" xfId="164"/>
    <cellStyle name="Título 2" xfId="3" builtinId="17" customBuiltin="1"/>
    <cellStyle name="Título 2 2" xfId="74"/>
    <cellStyle name="Título 2 2 2" xfId="134"/>
    <cellStyle name="Título 2 3" xfId="165"/>
    <cellStyle name="Título 3" xfId="4" builtinId="18" customBuiltin="1"/>
    <cellStyle name="Título 3 2" xfId="75"/>
    <cellStyle name="Título 3 2 2" xfId="135"/>
    <cellStyle name="Título 3 3" xfId="166"/>
    <cellStyle name="Título 4" xfId="132"/>
    <cellStyle name="Título 4 2" xfId="233"/>
    <cellStyle name="Total" xfId="17" builtinId="25" customBuiltin="1"/>
    <cellStyle name="Total 2" xfId="88"/>
    <cellStyle name="Total 2 2" xfId="148"/>
    <cellStyle name="Total 3" xfId="179"/>
  </cellStyles>
  <dxfs count="1">
    <dxf>
      <font>
        <b/>
        <i val="0"/>
      </font>
      <numFmt numFmtId="166" formatCode="\ \ \ \ \ "/>
      <fill>
        <patternFill>
          <bgColor theme="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3333"/>
      <rgbColor rgb="0099FF99"/>
      <rgbColor rgb="000000FF"/>
      <rgbColor rgb="00FFFF00"/>
      <rgbColor rgb="00FF00FF"/>
      <rgbColor rgb="00CDDEE9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87C7C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D4E2EE"/>
      <rgbColor rgb="00EFF6FB"/>
      <rgbColor rgb="00CCFFCC"/>
      <rgbColor rgb="00F5FF7F"/>
      <rgbColor rgb="00DEEAF2"/>
      <rgbColor rgb="00FFBBBB"/>
      <rgbColor rgb="00CC99FF"/>
      <rgbColor rgb="00FFCC99"/>
      <rgbColor rgb="004D6776"/>
      <rgbColor rgb="0033CCCC"/>
      <rgbColor rgb="0060ED84"/>
      <rgbColor rgb="00FFCC33"/>
      <rgbColor rgb="00FFAB1D"/>
      <rgbColor rgb="00FF8800"/>
      <rgbColor rgb="00C4D9E9"/>
      <rgbColor rgb="00969696"/>
      <rgbColor rgb="00003366"/>
      <rgbColor rgb="005BCB77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gif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gif"/><Relationship Id="rId1" Type="http://schemas.openxmlformats.org/officeDocument/2006/relationships/image" Target="../media/image3.gi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295276</xdr:colOff>
      <xdr:row>2</xdr:row>
      <xdr:rowOff>47625</xdr:rowOff>
    </xdr:from>
    <xdr:to>
      <xdr:col>1</xdr:col>
      <xdr:colOff>276226</xdr:colOff>
      <xdr:row>5</xdr:row>
      <xdr:rowOff>417106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6" y="381000"/>
          <a:ext cx="2171700" cy="1007656"/>
        </a:xfrm>
        <a:prstGeom prst="rect">
          <a:avLst/>
        </a:prstGeom>
      </xdr:spPr>
    </xdr:pic>
    <xdr:clientData/>
  </xdr:twoCellAnchor>
  <xdr:twoCellAnchor>
    <xdr:from>
      <xdr:col>9</xdr:col>
      <xdr:colOff>0</xdr:colOff>
      <xdr:row>0</xdr:row>
      <xdr:rowOff>0</xdr:rowOff>
    </xdr:from>
    <xdr:to>
      <xdr:col>9</xdr:col>
      <xdr:colOff>1273175</xdr:colOff>
      <xdr:row>0</xdr:row>
      <xdr:rowOff>149225</xdr:rowOff>
    </xdr:to>
    <xdr:pic macro="[1]!DesignIconClicked">
      <xdr:nvPicPr>
        <xdr:cNvPr id="4" name="BExVRM4UL2KAFP422ZW8V5ZVQPVD" hidden="1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67875" y="0"/>
          <a:ext cx="1273175" cy="14922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3530600</xdr:colOff>
      <xdr:row>0</xdr:row>
      <xdr:rowOff>149225</xdr:rowOff>
    </xdr:to>
    <xdr:pic macro="[1]!DesignIconClicked">
      <xdr:nvPicPr>
        <xdr:cNvPr id="3" name="BExCUXUGTDJ0ZIG3AI8BCH10LHJC" hidden="1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530600" cy="149225"/>
        </a:xfrm>
        <a:prstGeom prst="rect">
          <a:avLst/>
        </a:prstGeom>
      </xdr:spPr>
    </xdr:pic>
    <xdr:clientData/>
  </xdr:twoCellAnchor>
  <xdr:twoCellAnchor>
    <xdr:from>
      <xdr:col>8</xdr:col>
      <xdr:colOff>0</xdr:colOff>
      <xdr:row>0</xdr:row>
      <xdr:rowOff>0</xdr:rowOff>
    </xdr:from>
    <xdr:to>
      <xdr:col>8</xdr:col>
      <xdr:colOff>1225550</xdr:colOff>
      <xdr:row>0</xdr:row>
      <xdr:rowOff>149225</xdr:rowOff>
    </xdr:to>
    <xdr:pic macro="[1]!DesignIconClicked">
      <xdr:nvPicPr>
        <xdr:cNvPr id="2" name="BExQ300FMJ3CT4NNTNGF6NB2XDEG" hidden="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29625" y="0"/>
          <a:ext cx="1225550" cy="149225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149225</xdr:rowOff>
    </xdr:to>
    <xdr:pic macro="[1]!DesignIconClicked">
      <xdr:nvPicPr>
        <xdr:cNvPr id="5" name="BExZRV1PEELQJ9HESG8TZNVRW9RS" hidden="1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96100" y="0"/>
          <a:ext cx="0" cy="149225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149225</xdr:rowOff>
    </xdr:to>
    <xdr:pic macro="[1]!DesignIconClicked">
      <xdr:nvPicPr>
        <xdr:cNvPr id="7" name="BExF34HHOD18AU7XXMEDHEW4B1FX" hidden="1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96100" y="0"/>
          <a:ext cx="0" cy="1492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0</xdr:rowOff>
    </xdr:from>
    <xdr:to>
      <xdr:col>1</xdr:col>
      <xdr:colOff>749300</xdr:colOff>
      <xdr:row>3</xdr:row>
      <xdr:rowOff>149225</xdr:rowOff>
    </xdr:to>
    <xdr:pic macro="[1]!DesignIconClicked">
      <xdr:nvPicPr>
        <xdr:cNvPr id="3" name="BEx3V1B3PGUPPNIW33R9DUBF7KSO" hidden="1">
          <a:extLst>
            <a:ext uri="{FF2B5EF4-FFF2-40B4-BE49-F238E27FC236}">
              <a16:creationId xmlns:a16="http://schemas.microsoft.com/office/drawing/2014/main" xmlns="" id="{9DD0545D-3A62-4ACF-9243-14BF89EAE70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0" y="485775"/>
          <a:ext cx="749300" cy="149225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3</xdr:row>
      <xdr:rowOff>0</xdr:rowOff>
    </xdr:from>
    <xdr:to>
      <xdr:col>2</xdr:col>
      <xdr:colOff>749300</xdr:colOff>
      <xdr:row>3</xdr:row>
      <xdr:rowOff>149225</xdr:rowOff>
    </xdr:to>
    <xdr:pic macro="[1]!DesignIconClicked">
      <xdr:nvPicPr>
        <xdr:cNvPr id="5" name="BExOG45INRTUK8VA8W0OR5CVGIFH" hidden="1">
          <a:extLst>
            <a:ext uri="{FF2B5EF4-FFF2-40B4-BE49-F238E27FC236}">
              <a16:creationId xmlns:a16="http://schemas.microsoft.com/office/drawing/2014/main" xmlns="" id="{5581E196-11B8-4D36-84EC-DF0F9CB87D4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0" y="485775"/>
          <a:ext cx="749300" cy="1492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0</xdr:row>
      <xdr:rowOff>0</xdr:rowOff>
    </xdr:from>
    <xdr:to>
      <xdr:col>10</xdr:col>
      <xdr:colOff>939800</xdr:colOff>
      <xdr:row>12</xdr:row>
      <xdr:rowOff>149225</xdr:rowOff>
    </xdr:to>
    <xdr:pic macro="[1]!DesignIconClicked">
      <xdr:nvPicPr>
        <xdr:cNvPr id="3" name="BExXU9XBM6K1IXHBWKI2484KPSK7" hidden="1">
          <a:extLst>
            <a:ext uri="{FF2B5EF4-FFF2-40B4-BE49-F238E27FC236}">
              <a16:creationId xmlns:a16="http://schemas.microsoft.com/office/drawing/2014/main" xmlns="" id="{BA396547-C0DA-AE8B-BCEC-2D849B510EC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00" y="0"/>
          <a:ext cx="7988300" cy="209232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</xdr:col>
      <xdr:colOff>749300</xdr:colOff>
      <xdr:row>14</xdr:row>
      <xdr:rowOff>149225</xdr:rowOff>
    </xdr:to>
    <xdr:pic macro="[1]!DesignIconClicked">
      <xdr:nvPicPr>
        <xdr:cNvPr id="5" name="BExVYTOBP2KXI0X3KKJAB8Y7C1CK" hidden="1">
          <a:extLst>
            <a:ext uri="{FF2B5EF4-FFF2-40B4-BE49-F238E27FC236}">
              <a16:creationId xmlns:a16="http://schemas.microsoft.com/office/drawing/2014/main" xmlns="" id="{2C3B62C3-08B0-F0F3-D581-609C5D74290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11300" cy="241617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1044575</xdr:colOff>
      <xdr:row>2</xdr:row>
      <xdr:rowOff>149225</xdr:rowOff>
    </xdr:to>
    <xdr:pic macro="[1]!DesignIconClicked">
      <xdr:nvPicPr>
        <xdr:cNvPr id="3" name="BExIVG33P2VJ0NIWC7TG2HBUES5F" hidden="1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398250" cy="4730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gram%20Files%20(x86)/Common%20Files/SAP%20Shared/BW/BExAnalyzer.xla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x"/>
      <sheetName val="BExStyles"/>
      <sheetName val="BExAnalyzer"/>
    </sheetNames>
    <definedNames>
      <definedName name="BExGetData"/>
      <definedName name="DesignIconClicked"/>
    </definedNames>
    <sheetDataSet>
      <sheetData sheetId="0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8"/>
  <sheetViews>
    <sheetView tabSelected="1" zoomScaleNormal="100" workbookViewId="0">
      <selection activeCell="A3" sqref="A3:J28"/>
    </sheetView>
  </sheetViews>
  <sheetFormatPr baseColWidth="10" defaultColWidth="11.42578125" defaultRowHeight="12.75" x14ac:dyDescent="0.2"/>
  <cols>
    <col min="1" max="1" width="32.85546875" style="1" customWidth="1"/>
    <col min="2" max="2" width="46.140625" style="1" customWidth="1"/>
    <col min="3" max="3" width="10.140625" style="1" hidden="1" customWidth="1"/>
    <col min="4" max="4" width="4.42578125" style="1" hidden="1" customWidth="1"/>
    <col min="5" max="5" width="13.85546875" style="1" hidden="1" customWidth="1"/>
    <col min="6" max="6" width="3.7109375" style="1" hidden="1" customWidth="1"/>
    <col min="7" max="7" width="9.28515625" style="1" hidden="1" customWidth="1"/>
    <col min="8" max="8" width="22.85546875" style="1" customWidth="1"/>
    <col min="9" max="10" width="19.5703125" style="1" customWidth="1"/>
    <col min="11" max="16384" width="11.42578125" style="1"/>
  </cols>
  <sheetData>
    <row r="1" spans="1:14" s="14" customFormat="1" x14ac:dyDescent="0.2">
      <c r="A1" s="40" t="s">
        <v>103</v>
      </c>
      <c r="B1" s="13"/>
      <c r="C1" s="40" t="s">
        <v>102</v>
      </c>
      <c r="E1" s="40" t="s">
        <v>103</v>
      </c>
      <c r="G1" s="14" t="str">
        <f>IF(E1="001","Enero",IF(E1="002","Febrero",IF(E1="003","Marzo",IF(E1="004","Abril",IF(E1="005","Mayo",IF(E1="006","Junio",IF(E1="007","Julio",IF(E1="008","Agosto",IF(E1="009","Septiembre",IF(E1="010","Octubre",IF(E1="011","Noviembre","Diciembre")))))))))))</f>
        <v>Diciembre</v>
      </c>
      <c r="I1" s="40" t="s">
        <v>65</v>
      </c>
      <c r="J1" s="40" t="s">
        <v>64</v>
      </c>
      <c r="L1" s="14" t="str">
        <f>MID(J1,9,2)</f>
        <v xml:space="preserve">n </v>
      </c>
      <c r="M1" s="14" t="str">
        <f>IF(K1="01","Enero",IF(K1="02","Febrero",IF(K1="03","Marzo",IF(K1="04","Abril",IF(K1="05","Mayo",IF(K1="06","Junio",IF(K1="07","Julio",IF(K1="08","Agosto",IF(K1="09","Septiembre",IF(K1="10","Octubre",IF(K1="11","Noviembre","Diciembre")))))))))))</f>
        <v>Diciembre</v>
      </c>
      <c r="N1" s="14" t="str">
        <f>IF(L1="01","Enero",IF(L1="02","Febrero",IF(L1="03","Marzo",IF(L1="04","Abril",IF(L1="05","Mayo",IF(L1="06","Junio",IF(L1="07","Julio",IF(L1="08","Agosto",IF(L1="09","Septiembre",IF(L1="10","Octubre",IF(L1="11","Noviembre","Diciembre")))))))))))</f>
        <v>Diciembre</v>
      </c>
    </row>
    <row r="2" spans="1:14" ht="13.5" thickBot="1" x14ac:dyDescent="0.25"/>
    <row r="3" spans="1:14" ht="18.75" x14ac:dyDescent="0.3">
      <c r="A3" s="44" t="s">
        <v>10</v>
      </c>
      <c r="B3" s="45"/>
      <c r="C3" s="45"/>
      <c r="D3" s="45"/>
      <c r="E3" s="45"/>
      <c r="F3" s="45"/>
      <c r="G3" s="45"/>
      <c r="H3" s="45"/>
      <c r="I3" s="45"/>
      <c r="J3" s="46"/>
    </row>
    <row r="4" spans="1:14" ht="15.75" x14ac:dyDescent="0.25">
      <c r="A4" s="47" t="s">
        <v>11</v>
      </c>
      <c r="B4" s="48"/>
      <c r="C4" s="48"/>
      <c r="D4" s="48"/>
      <c r="E4" s="48"/>
      <c r="F4" s="48"/>
      <c r="G4" s="48"/>
      <c r="H4" s="48"/>
      <c r="I4" s="48"/>
      <c r="J4" s="49"/>
    </row>
    <row r="5" spans="1:14" ht="15.75" x14ac:dyDescent="0.25">
      <c r="A5" s="47" t="s">
        <v>3</v>
      </c>
      <c r="B5" s="48"/>
      <c r="C5" s="48"/>
      <c r="D5" s="48"/>
      <c r="E5" s="48"/>
      <c r="F5" s="48"/>
      <c r="G5" s="48"/>
      <c r="H5" s="48"/>
      <c r="I5" s="48"/>
      <c r="J5" s="49"/>
    </row>
    <row r="6" spans="1:14" ht="34.5" customHeight="1" thickBot="1" x14ac:dyDescent="0.25">
      <c r="A6" s="50" t="s">
        <v>105</v>
      </c>
      <c r="B6" s="51"/>
      <c r="C6" s="51"/>
      <c r="D6" s="51"/>
      <c r="E6" s="51"/>
      <c r="F6" s="51"/>
      <c r="G6" s="51"/>
      <c r="H6" s="51"/>
      <c r="I6" s="51"/>
      <c r="J6" s="52"/>
    </row>
    <row r="7" spans="1:14" ht="15" x14ac:dyDescent="0.2">
      <c r="A7" s="56" t="s">
        <v>104</v>
      </c>
      <c r="B7" s="57"/>
      <c r="C7" s="57"/>
      <c r="D7" s="57"/>
      <c r="E7" s="57"/>
      <c r="F7" s="57"/>
      <c r="G7" s="57"/>
      <c r="H7" s="57"/>
      <c r="I7" s="57"/>
      <c r="J7" s="58"/>
    </row>
    <row r="8" spans="1:14" ht="15.75" thickBot="1" x14ac:dyDescent="0.3">
      <c r="A8" s="53" t="s">
        <v>12</v>
      </c>
      <c r="B8" s="54"/>
      <c r="C8" s="54"/>
      <c r="D8" s="54"/>
      <c r="E8" s="54"/>
      <c r="F8" s="54"/>
      <c r="G8" s="54"/>
      <c r="H8" s="54"/>
      <c r="I8" s="54"/>
      <c r="J8" s="55"/>
    </row>
    <row r="9" spans="1:14" ht="15.75" thickBot="1" x14ac:dyDescent="0.3">
      <c r="A9" s="63" t="s">
        <v>0</v>
      </c>
      <c r="B9" s="64"/>
      <c r="C9" s="64"/>
      <c r="D9" s="64"/>
      <c r="E9" s="64"/>
      <c r="F9" s="64"/>
      <c r="G9" s="65"/>
      <c r="H9" s="2" t="s">
        <v>1</v>
      </c>
      <c r="I9" s="3" t="s">
        <v>2</v>
      </c>
      <c r="J9" s="4" t="s">
        <v>3</v>
      </c>
    </row>
    <row r="10" spans="1:14" ht="15.75" thickBot="1" x14ac:dyDescent="0.3">
      <c r="A10" s="66"/>
      <c r="B10" s="67"/>
      <c r="C10" s="67"/>
      <c r="D10" s="67"/>
      <c r="E10" s="67"/>
      <c r="F10" s="67"/>
      <c r="G10" s="68"/>
      <c r="H10" s="5" t="s">
        <v>4</v>
      </c>
      <c r="I10" s="6" t="s">
        <v>5</v>
      </c>
      <c r="J10" s="7" t="s">
        <v>6</v>
      </c>
    </row>
    <row r="11" spans="1:14" ht="15.75" thickBot="1" x14ac:dyDescent="0.25">
      <c r="A11" s="63" t="s">
        <v>62</v>
      </c>
      <c r="B11" s="64"/>
      <c r="C11" s="64"/>
      <c r="D11" s="64"/>
      <c r="E11" s="64"/>
      <c r="F11" s="64"/>
      <c r="G11" s="64"/>
      <c r="H11" s="64"/>
      <c r="I11" s="64"/>
      <c r="J11" s="65"/>
    </row>
    <row r="12" spans="1:14" ht="15" x14ac:dyDescent="0.25">
      <c r="A12" s="59"/>
      <c r="B12" s="60"/>
      <c r="C12" s="8"/>
      <c r="D12" s="8"/>
      <c r="E12" s="8"/>
      <c r="F12" s="8"/>
      <c r="G12" s="8"/>
      <c r="H12" s="9"/>
      <c r="I12" s="9"/>
      <c r="J12" s="11" t="s">
        <v>7</v>
      </c>
    </row>
    <row r="13" spans="1:14" ht="39" x14ac:dyDescent="0.25">
      <c r="A13" s="37" t="s">
        <v>9</v>
      </c>
      <c r="B13" s="30" t="s">
        <v>18</v>
      </c>
      <c r="C13" s="10"/>
      <c r="D13" s="10"/>
      <c r="E13" s="10"/>
      <c r="F13" s="10"/>
      <c r="G13" s="10"/>
      <c r="H13" s="29">
        <v>0</v>
      </c>
      <c r="I13" s="29">
        <v>163239015.94</v>
      </c>
      <c r="J13" s="38">
        <v>-163239015.94</v>
      </c>
    </row>
    <row r="14" spans="1:14" ht="15" x14ac:dyDescent="0.25">
      <c r="A14" s="37" t="s">
        <v>18</v>
      </c>
      <c r="B14" s="30" t="s">
        <v>83</v>
      </c>
      <c r="C14" s="10"/>
      <c r="D14" s="10"/>
      <c r="E14" s="10"/>
      <c r="F14" s="10"/>
      <c r="G14" s="10"/>
      <c r="H14" s="29">
        <v>0</v>
      </c>
      <c r="I14" s="29">
        <v>356200.47</v>
      </c>
      <c r="J14" s="38">
        <v>-356200.47</v>
      </c>
    </row>
    <row r="15" spans="1:14" ht="15" x14ac:dyDescent="0.25">
      <c r="A15" s="37" t="s">
        <v>18</v>
      </c>
      <c r="B15" s="30" t="s">
        <v>85</v>
      </c>
      <c r="C15" s="28"/>
      <c r="D15" s="28"/>
      <c r="E15" s="28"/>
      <c r="F15" s="28"/>
      <c r="G15" s="28"/>
      <c r="H15" s="29">
        <v>0</v>
      </c>
      <c r="I15" s="29">
        <v>434407.95</v>
      </c>
      <c r="J15" s="38">
        <v>-434407.95</v>
      </c>
    </row>
    <row r="16" spans="1:14" ht="15" x14ac:dyDescent="0.25">
      <c r="A16" s="37" t="s">
        <v>18</v>
      </c>
      <c r="B16" s="30" t="s">
        <v>87</v>
      </c>
      <c r="C16" s="28"/>
      <c r="D16" s="28"/>
      <c r="E16" s="28"/>
      <c r="F16" s="28"/>
      <c r="G16" s="28"/>
      <c r="H16" s="29">
        <v>0</v>
      </c>
      <c r="I16" s="29">
        <v>1837441.48</v>
      </c>
      <c r="J16" s="38">
        <v>-1837441.48</v>
      </c>
    </row>
    <row r="17" spans="1:10" ht="15" x14ac:dyDescent="0.25">
      <c r="A17" s="37" t="s">
        <v>18</v>
      </c>
      <c r="B17" s="30" t="s">
        <v>89</v>
      </c>
      <c r="C17" s="28"/>
      <c r="D17" s="28"/>
      <c r="E17" s="28"/>
      <c r="F17" s="28"/>
      <c r="G17" s="28"/>
      <c r="H17" s="29">
        <v>0</v>
      </c>
      <c r="I17" s="29">
        <v>7782357.25</v>
      </c>
      <c r="J17" s="38">
        <v>-7782357.25</v>
      </c>
    </row>
    <row r="18" spans="1:10" ht="15" x14ac:dyDescent="0.25">
      <c r="A18" s="37" t="s">
        <v>18</v>
      </c>
      <c r="B18" s="30" t="s">
        <v>91</v>
      </c>
      <c r="C18" s="28"/>
      <c r="D18" s="28"/>
      <c r="E18" s="28"/>
      <c r="F18" s="28"/>
      <c r="G18" s="28"/>
      <c r="H18" s="29">
        <v>0</v>
      </c>
      <c r="I18" s="29">
        <v>732797.08</v>
      </c>
      <c r="J18" s="38">
        <v>-732797.08</v>
      </c>
    </row>
    <row r="19" spans="1:10" ht="15" x14ac:dyDescent="0.25">
      <c r="A19" s="37" t="s">
        <v>18</v>
      </c>
      <c r="B19" s="30" t="s">
        <v>93</v>
      </c>
      <c r="C19" s="28"/>
      <c r="D19" s="28"/>
      <c r="E19" s="28"/>
      <c r="F19" s="28"/>
      <c r="G19" s="28"/>
      <c r="H19" s="29">
        <v>0</v>
      </c>
      <c r="I19" s="29">
        <v>1839314.75</v>
      </c>
      <c r="J19" s="38">
        <v>-1839314.75</v>
      </c>
    </row>
    <row r="20" spans="1:10" ht="15" x14ac:dyDescent="0.25">
      <c r="A20" s="37" t="s">
        <v>18</v>
      </c>
      <c r="B20" s="30" t="s">
        <v>95</v>
      </c>
      <c r="C20" s="28"/>
      <c r="D20" s="28"/>
      <c r="E20" s="28"/>
      <c r="F20" s="28"/>
      <c r="G20" s="28"/>
      <c r="H20" s="29">
        <v>0</v>
      </c>
      <c r="I20" s="29">
        <v>735241.95</v>
      </c>
      <c r="J20" s="38">
        <v>-735241.95</v>
      </c>
    </row>
    <row r="21" spans="1:10" ht="15" x14ac:dyDescent="0.25">
      <c r="A21" s="37" t="s">
        <v>18</v>
      </c>
      <c r="B21" s="30" t="s">
        <v>97</v>
      </c>
      <c r="C21" s="28"/>
      <c r="D21" s="28"/>
      <c r="E21" s="28"/>
      <c r="F21" s="28"/>
      <c r="G21" s="28"/>
      <c r="H21" s="29">
        <v>0</v>
      </c>
      <c r="I21" s="29">
        <v>388101.26</v>
      </c>
      <c r="J21" s="38">
        <v>-388101.26</v>
      </c>
    </row>
    <row r="22" spans="1:10" ht="15" x14ac:dyDescent="0.25">
      <c r="A22" s="37" t="s">
        <v>18</v>
      </c>
      <c r="B22" s="30" t="s">
        <v>99</v>
      </c>
      <c r="C22" s="28"/>
      <c r="D22" s="28"/>
      <c r="E22" s="28"/>
      <c r="F22" s="28"/>
      <c r="G22" s="28"/>
      <c r="H22" s="29">
        <v>1534311901.6300001</v>
      </c>
      <c r="I22" s="29">
        <v>136837870.13999999</v>
      </c>
      <c r="J22" s="38">
        <f>H22-I22</f>
        <v>1397474031.4900002</v>
      </c>
    </row>
    <row r="23" spans="1:10" ht="15" x14ac:dyDescent="0.25">
      <c r="A23" s="37" t="s">
        <v>18</v>
      </c>
      <c r="B23" s="30" t="s">
        <v>101</v>
      </c>
      <c r="C23" s="28"/>
      <c r="D23" s="28"/>
      <c r="E23" s="28"/>
      <c r="F23" s="28"/>
      <c r="G23" s="28"/>
      <c r="H23" s="29">
        <v>0</v>
      </c>
      <c r="I23" s="29">
        <v>12295283.609999999</v>
      </c>
      <c r="J23" s="38">
        <v>-12295283.609999999</v>
      </c>
    </row>
    <row r="24" spans="1:10" ht="15" x14ac:dyDescent="0.25">
      <c r="A24" s="37" t="s">
        <v>18</v>
      </c>
      <c r="B24" s="30" t="s">
        <v>18</v>
      </c>
      <c r="C24" s="28"/>
      <c r="D24" s="28"/>
      <c r="E24" s="28"/>
      <c r="F24" s="28"/>
      <c r="G24" s="28"/>
      <c r="H24" s="29" t="s">
        <v>18</v>
      </c>
      <c r="I24" s="29" t="s">
        <v>18</v>
      </c>
      <c r="J24" s="38" t="s">
        <v>18</v>
      </c>
    </row>
    <row r="25" spans="1:10" ht="15" x14ac:dyDescent="0.25">
      <c r="A25" s="37" t="s">
        <v>18</v>
      </c>
      <c r="B25" s="30" t="s">
        <v>18</v>
      </c>
      <c r="C25" s="28"/>
      <c r="D25" s="28"/>
      <c r="E25" s="28"/>
      <c r="F25" s="28"/>
      <c r="G25" s="28"/>
      <c r="H25" s="29" t="s">
        <v>18</v>
      </c>
      <c r="I25" s="29" t="s">
        <v>18</v>
      </c>
      <c r="J25" s="38" t="s">
        <v>18</v>
      </c>
    </row>
    <row r="26" spans="1:10" ht="15" x14ac:dyDescent="0.25">
      <c r="A26" s="37" t="s">
        <v>18</v>
      </c>
      <c r="B26" s="30" t="s">
        <v>18</v>
      </c>
      <c r="C26" s="28"/>
      <c r="D26" s="28"/>
      <c r="E26" s="28"/>
      <c r="F26" s="28"/>
      <c r="G26" s="28"/>
      <c r="H26" s="29" t="s">
        <v>18</v>
      </c>
      <c r="I26" s="29" t="s">
        <v>18</v>
      </c>
      <c r="J26" s="38" t="s">
        <v>18</v>
      </c>
    </row>
    <row r="27" spans="1:10" x14ac:dyDescent="0.2">
      <c r="A27" s="69"/>
      <c r="B27" s="70"/>
      <c r="C27" s="70"/>
      <c r="D27" s="70"/>
      <c r="E27" s="70"/>
      <c r="F27" s="70"/>
      <c r="G27" s="70"/>
      <c r="H27" s="70"/>
      <c r="I27" s="70"/>
      <c r="J27" s="71"/>
    </row>
    <row r="28" spans="1:10" ht="15.75" thickBot="1" x14ac:dyDescent="0.3">
      <c r="A28" s="61" t="s">
        <v>63</v>
      </c>
      <c r="B28" s="62"/>
      <c r="C28" s="12"/>
      <c r="D28" s="12"/>
      <c r="E28" s="12"/>
      <c r="F28" s="12"/>
      <c r="G28" s="12"/>
      <c r="H28" s="39">
        <f>SUM(H14:H23)</f>
        <v>1534311901.6300001</v>
      </c>
      <c r="I28" s="39">
        <f>SUM(I14:I23)</f>
        <v>163239015.94</v>
      </c>
      <c r="J28" s="43">
        <f>SUM(J14:J23)</f>
        <v>1371072885.6900003</v>
      </c>
    </row>
  </sheetData>
  <mergeCells count="11">
    <mergeCell ref="A12:B12"/>
    <mergeCell ref="A28:B28"/>
    <mergeCell ref="A9:G10"/>
    <mergeCell ref="A11:J11"/>
    <mergeCell ref="A27:J27"/>
    <mergeCell ref="A3:J3"/>
    <mergeCell ref="A4:J4"/>
    <mergeCell ref="A5:J5"/>
    <mergeCell ref="A6:J6"/>
    <mergeCell ref="A8:J8"/>
    <mergeCell ref="A7:J7"/>
  </mergeCells>
  <pageMargins left="0.70866141732283472" right="0.70866141732283472" top="0.74803149606299213" bottom="0.74803149606299213" header="0.31496062992125984" footer="0.31496062992125984"/>
  <pageSetup scale="88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239149EF-FA8F-46AE-9129-C047F712BB0C}">
            <xm:f>fuente1!B2="Resultado total"</xm:f>
            <x14:dxf>
              <font>
                <b/>
                <i val="0"/>
              </font>
              <numFmt numFmtId="166" formatCode="\ \ \ \ \ "/>
              <fill>
                <patternFill>
                  <bgColor theme="0"/>
                </patternFill>
              </fill>
            </x14:dxf>
          </x14:cfRule>
          <xm:sqref>A13:B26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K22"/>
  <sheetViews>
    <sheetView workbookViewId="0">
      <selection activeCell="B10" sqref="B10"/>
    </sheetView>
  </sheetViews>
  <sheetFormatPr baseColWidth="10" defaultRowHeight="12.75" x14ac:dyDescent="0.2"/>
  <sheetData>
    <row r="3" spans="2:11" x14ac:dyDescent="0.2">
      <c r="B3" s="32" t="s">
        <v>21</v>
      </c>
      <c r="C3" s="32" t="s">
        <v>22</v>
      </c>
      <c r="D3" s="32"/>
      <c r="E3" s="32" t="s">
        <v>23</v>
      </c>
      <c r="F3" s="32" t="s">
        <v>24</v>
      </c>
      <c r="G3" s="32"/>
      <c r="H3" s="32"/>
      <c r="I3" s="32"/>
      <c r="J3" s="32"/>
      <c r="K3" s="32"/>
    </row>
    <row r="4" spans="2:11" x14ac:dyDescent="0.2">
      <c r="B4" s="33" t="s">
        <v>64</v>
      </c>
      <c r="C4" s="33" t="s">
        <v>65</v>
      </c>
      <c r="D4" s="32"/>
      <c r="E4" s="32" t="e">
        <f>+VLOOKUP(MID(B4,4,3),$I$4:$J$15,2,FALSE)</f>
        <v>#N/A</v>
      </c>
      <c r="F4" s="32" t="e">
        <f>+VLOOKUP(RIGHT(B4,3),$I$4:$J$15,2,FALSE)</f>
        <v>#N/A</v>
      </c>
      <c r="G4" s="32"/>
      <c r="H4" s="32"/>
      <c r="I4" s="32" t="s">
        <v>27</v>
      </c>
      <c r="J4" s="32" t="s">
        <v>25</v>
      </c>
      <c r="K4" s="33" t="s">
        <v>28</v>
      </c>
    </row>
    <row r="5" spans="2:11" x14ac:dyDescent="0.2">
      <c r="B5" s="32"/>
      <c r="C5" s="32"/>
      <c r="D5" s="32"/>
      <c r="E5" s="32" t="e">
        <f>+VLOOKUP(E4,$J$4:$K$15,2,FALSE)</f>
        <v>#N/A</v>
      </c>
      <c r="F5" s="32" t="e">
        <f>+VLOOKUP(F4,$J$4:$K$15,2,FALSE)</f>
        <v>#N/A</v>
      </c>
      <c r="G5" s="32"/>
      <c r="H5" s="32"/>
      <c r="I5" s="32" t="s">
        <v>30</v>
      </c>
      <c r="J5" s="32" t="s">
        <v>31</v>
      </c>
      <c r="K5" s="33" t="s">
        <v>32</v>
      </c>
    </row>
    <row r="6" spans="2:11" x14ac:dyDescent="0.2">
      <c r="B6" s="32" t="s">
        <v>33</v>
      </c>
      <c r="C6" s="32"/>
      <c r="D6" s="32"/>
      <c r="E6" s="32"/>
      <c r="F6" s="32"/>
      <c r="G6" s="32"/>
      <c r="H6" s="32"/>
      <c r="I6" s="32" t="s">
        <v>34</v>
      </c>
      <c r="J6" s="32" t="s">
        <v>26</v>
      </c>
      <c r="K6" s="33" t="s">
        <v>29</v>
      </c>
    </row>
    <row r="7" spans="2:11" x14ac:dyDescent="0.2">
      <c r="B7" s="32"/>
      <c r="C7" s="32"/>
      <c r="D7" s="32"/>
      <c r="E7" s="32"/>
      <c r="F7" s="32"/>
      <c r="G7" s="32"/>
      <c r="H7" s="32"/>
      <c r="I7" s="32" t="s">
        <v>35</v>
      </c>
      <c r="J7" s="32" t="s">
        <v>36</v>
      </c>
      <c r="K7" s="33" t="s">
        <v>37</v>
      </c>
    </row>
    <row r="8" spans="2:11" x14ac:dyDescent="0.2">
      <c r="B8" s="32"/>
      <c r="C8" s="32"/>
      <c r="D8" s="32"/>
      <c r="E8" s="32"/>
      <c r="F8" s="32"/>
      <c r="G8" s="32"/>
      <c r="H8" s="32"/>
      <c r="I8" s="32" t="s">
        <v>38</v>
      </c>
      <c r="J8" s="32" t="s">
        <v>39</v>
      </c>
      <c r="K8" s="33" t="s">
        <v>40</v>
      </c>
    </row>
    <row r="9" spans="2:11" x14ac:dyDescent="0.2">
      <c r="B9" s="32"/>
      <c r="C9" s="32"/>
      <c r="D9" s="32"/>
      <c r="E9" s="32"/>
      <c r="F9" s="32"/>
      <c r="G9" s="32"/>
      <c r="H9" s="32"/>
      <c r="I9" s="32" t="s">
        <v>41</v>
      </c>
      <c r="J9" s="32" t="s">
        <v>42</v>
      </c>
      <c r="K9" s="33" t="s">
        <v>43</v>
      </c>
    </row>
    <row r="10" spans="2:11" x14ac:dyDescent="0.2">
      <c r="B10" s="32" t="e">
        <f>CONCATENATE("Periodo de ", E4, " a ",F4," del ","20"&amp;C4)</f>
        <v>#N/A</v>
      </c>
      <c r="C10" s="32"/>
      <c r="D10" s="32"/>
      <c r="E10" s="32"/>
      <c r="F10" s="32"/>
      <c r="G10" s="32"/>
      <c r="H10" s="32"/>
      <c r="I10" s="32" t="s">
        <v>44</v>
      </c>
      <c r="J10" s="32" t="s">
        <v>45</v>
      </c>
      <c r="K10" s="33" t="s">
        <v>46</v>
      </c>
    </row>
    <row r="11" spans="2:11" x14ac:dyDescent="0.2">
      <c r="B11" s="32"/>
      <c r="C11" s="32"/>
      <c r="D11" s="32"/>
      <c r="E11" s="32"/>
      <c r="F11" s="32"/>
      <c r="G11" s="32"/>
      <c r="H11" s="32"/>
      <c r="I11" s="32" t="s">
        <v>47</v>
      </c>
      <c r="J11" s="32" t="s">
        <v>48</v>
      </c>
      <c r="K11" s="33" t="s">
        <v>49</v>
      </c>
    </row>
    <row r="12" spans="2:11" x14ac:dyDescent="0.2">
      <c r="B12" s="32"/>
      <c r="C12" s="32"/>
      <c r="D12" s="32"/>
      <c r="E12" s="32"/>
      <c r="F12" s="32"/>
      <c r="G12" s="32"/>
      <c r="H12" s="32"/>
      <c r="I12" s="32" t="s">
        <v>50</v>
      </c>
      <c r="J12" s="32" t="s">
        <v>51</v>
      </c>
      <c r="K12" s="33" t="s">
        <v>52</v>
      </c>
    </row>
    <row r="13" spans="2:11" x14ac:dyDescent="0.2">
      <c r="B13" s="32"/>
      <c r="C13" s="32"/>
      <c r="D13" s="32"/>
      <c r="E13" s="32"/>
      <c r="F13" s="32"/>
      <c r="G13" s="32"/>
      <c r="H13" s="32"/>
      <c r="I13" s="32" t="s">
        <v>53</v>
      </c>
      <c r="J13" s="32" t="s">
        <v>54</v>
      </c>
      <c r="K13" s="33" t="s">
        <v>55</v>
      </c>
    </row>
    <row r="14" spans="2:11" x14ac:dyDescent="0.2">
      <c r="B14" s="32"/>
      <c r="C14" s="32"/>
      <c r="D14" s="32"/>
      <c r="E14" s="32"/>
      <c r="F14" s="32"/>
      <c r="G14" s="32"/>
      <c r="H14" s="32"/>
      <c r="I14" s="32" t="s">
        <v>56</v>
      </c>
      <c r="J14" s="32" t="s">
        <v>57</v>
      </c>
      <c r="K14" s="33" t="s">
        <v>58</v>
      </c>
    </row>
    <row r="15" spans="2:11" x14ac:dyDescent="0.2">
      <c r="B15" s="32"/>
      <c r="C15" s="32"/>
      <c r="D15" s="32"/>
      <c r="E15" s="32"/>
      <c r="F15" s="32"/>
      <c r="G15" s="32"/>
      <c r="H15" s="32"/>
      <c r="I15" s="32" t="s">
        <v>59</v>
      </c>
      <c r="J15" s="32" t="s">
        <v>60</v>
      </c>
      <c r="K15" s="33" t="s">
        <v>61</v>
      </c>
    </row>
    <row r="17" spans="2:10" ht="15" x14ac:dyDescent="0.25">
      <c r="B17" s="34"/>
      <c r="C17" s="31"/>
      <c r="D17" s="31"/>
      <c r="E17" s="31"/>
      <c r="F17" s="31"/>
      <c r="G17" s="31"/>
      <c r="H17" s="31"/>
      <c r="I17" s="31"/>
      <c r="J17" s="31"/>
    </row>
    <row r="18" spans="2:10" ht="15" x14ac:dyDescent="0.25">
      <c r="B18" s="34"/>
      <c r="C18" s="31"/>
      <c r="D18" s="35"/>
      <c r="E18" s="35"/>
      <c r="F18" s="35"/>
      <c r="G18" s="35"/>
      <c r="H18" s="36"/>
      <c r="I18" s="35"/>
      <c r="J18" s="35"/>
    </row>
    <row r="19" spans="2:10" ht="15" x14ac:dyDescent="0.25">
      <c r="B19" s="34"/>
      <c r="C19" s="31"/>
      <c r="D19" s="35"/>
      <c r="E19" s="35"/>
      <c r="F19" s="35"/>
      <c r="G19" s="35"/>
      <c r="H19" s="36"/>
      <c r="I19" s="35"/>
      <c r="J19" s="35"/>
    </row>
    <row r="20" spans="2:10" ht="15" x14ac:dyDescent="0.25">
      <c r="B20" s="31"/>
      <c r="C20" s="31"/>
      <c r="D20" s="35"/>
      <c r="E20" s="35"/>
      <c r="F20" s="35"/>
      <c r="G20" s="35"/>
      <c r="H20" s="36"/>
      <c r="I20" s="35"/>
      <c r="J20" s="35"/>
    </row>
    <row r="21" spans="2:10" ht="15" x14ac:dyDescent="0.25">
      <c r="B21" s="31"/>
      <c r="C21" s="31"/>
      <c r="D21" s="35"/>
      <c r="E21" s="35"/>
      <c r="F21" s="35"/>
      <c r="G21" s="35"/>
      <c r="H21" s="36"/>
      <c r="I21" s="35"/>
      <c r="J21" s="35"/>
    </row>
    <row r="22" spans="2:10" ht="15" x14ac:dyDescent="0.25">
      <c r="B22" s="31"/>
      <c r="C22" s="31"/>
      <c r="D22" s="35"/>
      <c r="E22" s="35"/>
      <c r="F22" s="35"/>
      <c r="G22" s="35"/>
      <c r="H22" s="36"/>
      <c r="I22" s="35"/>
      <c r="J22" s="35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4"/>
  <sheetViews>
    <sheetView workbookViewId="0">
      <selection activeCell="B3" sqref="B3"/>
    </sheetView>
  </sheetViews>
  <sheetFormatPr baseColWidth="10" defaultRowHeight="12.75" x14ac:dyDescent="0.2"/>
  <cols>
    <col min="2" max="2" width="35.7109375" customWidth="1"/>
    <col min="3" max="3" width="96.28515625" customWidth="1"/>
    <col min="4" max="4" width="16.28515625" customWidth="1"/>
  </cols>
  <sheetData>
    <row r="2" spans="2:4" ht="15" x14ac:dyDescent="0.25">
      <c r="B2" s="27" t="s">
        <v>20</v>
      </c>
      <c r="C2" s="15" t="s">
        <v>9</v>
      </c>
      <c r="D2" s="16"/>
    </row>
    <row r="3" spans="2:4" ht="15" x14ac:dyDescent="0.25">
      <c r="B3" s="18" t="s">
        <v>17</v>
      </c>
      <c r="C3" s="15" t="s">
        <v>8</v>
      </c>
      <c r="D3" s="16"/>
    </row>
    <row r="4" spans="2:4" x14ac:dyDescent="0.2">
      <c r="B4" s="27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topLeftCell="B1" workbookViewId="0">
      <selection activeCell="H14" sqref="H14"/>
    </sheetView>
  </sheetViews>
  <sheetFormatPr baseColWidth="10" defaultRowHeight="12.75" x14ac:dyDescent="0.2"/>
  <cols>
    <col min="7" max="7" width="21" customWidth="1"/>
    <col min="8" max="8" width="28.140625" bestFit="1" customWidth="1"/>
    <col min="9" max="9" width="14.28515625" bestFit="1" customWidth="1"/>
    <col min="10" max="10" width="19.42578125" bestFit="1" customWidth="1"/>
    <col min="11" max="11" width="14.28515625" bestFit="1" customWidth="1"/>
  </cols>
  <sheetData>
    <row r="1" spans="1:11" ht="38.25" x14ac:dyDescent="0.2">
      <c r="A1" s="41" t="s">
        <v>67</v>
      </c>
      <c r="B1" s="42" t="s">
        <v>18</v>
      </c>
      <c r="E1" s="17" t="s">
        <v>18</v>
      </c>
      <c r="F1" s="17" t="s">
        <v>13</v>
      </c>
      <c r="G1" s="17" t="s">
        <v>67</v>
      </c>
      <c r="H1" s="17" t="s">
        <v>18</v>
      </c>
      <c r="I1" s="22" t="s">
        <v>14</v>
      </c>
      <c r="J1" s="22" t="s">
        <v>19</v>
      </c>
      <c r="K1" s="22" t="s">
        <v>15</v>
      </c>
    </row>
    <row r="2" spans="1:11" x14ac:dyDescent="0.2">
      <c r="A2" s="41" t="s">
        <v>68</v>
      </c>
      <c r="B2" s="42" t="s">
        <v>18</v>
      </c>
      <c r="E2" s="18" t="s">
        <v>20</v>
      </c>
      <c r="F2" s="20" t="s">
        <v>16</v>
      </c>
      <c r="G2" s="20" t="s">
        <v>18</v>
      </c>
      <c r="H2" s="20" t="s">
        <v>18</v>
      </c>
      <c r="I2" s="21"/>
      <c r="J2" s="24">
        <v>163239015.94</v>
      </c>
      <c r="K2" s="23">
        <v>-163239015.94</v>
      </c>
    </row>
    <row r="3" spans="1:11" x14ac:dyDescent="0.2">
      <c r="A3" s="41" t="s">
        <v>69</v>
      </c>
      <c r="B3" s="42" t="s">
        <v>18</v>
      </c>
      <c r="E3" s="18" t="s">
        <v>18</v>
      </c>
      <c r="F3" s="18" t="s">
        <v>66</v>
      </c>
      <c r="G3" s="20" t="s">
        <v>81</v>
      </c>
      <c r="H3" s="20" t="s">
        <v>18</v>
      </c>
      <c r="I3" s="21"/>
      <c r="J3" s="24">
        <v>163239015.94</v>
      </c>
      <c r="K3" s="23">
        <v>-163239015.94</v>
      </c>
    </row>
    <row r="4" spans="1:11" x14ac:dyDescent="0.2">
      <c r="A4" s="41" t="s">
        <v>70</v>
      </c>
      <c r="B4" s="42" t="s">
        <v>18</v>
      </c>
      <c r="E4" s="18" t="s">
        <v>18</v>
      </c>
      <c r="F4" s="18" t="s">
        <v>18</v>
      </c>
      <c r="G4" s="18" t="s">
        <v>82</v>
      </c>
      <c r="H4" s="18" t="s">
        <v>83</v>
      </c>
      <c r="I4" s="19"/>
      <c r="J4" s="25">
        <v>356200.47</v>
      </c>
      <c r="K4" s="26">
        <v>-356200.47</v>
      </c>
    </row>
    <row r="5" spans="1:11" x14ac:dyDescent="0.2">
      <c r="A5" s="41" t="s">
        <v>71</v>
      </c>
      <c r="B5" s="42" t="s">
        <v>18</v>
      </c>
      <c r="E5" s="18" t="s">
        <v>18</v>
      </c>
      <c r="F5" s="18" t="s">
        <v>18</v>
      </c>
      <c r="G5" s="18" t="s">
        <v>84</v>
      </c>
      <c r="H5" s="18" t="s">
        <v>85</v>
      </c>
      <c r="I5" s="19"/>
      <c r="J5" s="25">
        <v>434407.95</v>
      </c>
      <c r="K5" s="26">
        <v>-434407.95</v>
      </c>
    </row>
    <row r="6" spans="1:11" x14ac:dyDescent="0.2">
      <c r="A6" s="41" t="s">
        <v>72</v>
      </c>
      <c r="B6" s="42" t="s">
        <v>18</v>
      </c>
      <c r="E6" s="18" t="s">
        <v>18</v>
      </c>
      <c r="F6" s="18" t="s">
        <v>18</v>
      </c>
      <c r="G6" s="18" t="s">
        <v>86</v>
      </c>
      <c r="H6" s="18" t="s">
        <v>87</v>
      </c>
      <c r="I6" s="19"/>
      <c r="J6" s="25">
        <v>1837441.48</v>
      </c>
      <c r="K6" s="26">
        <v>-1837441.48</v>
      </c>
    </row>
    <row r="7" spans="1:11" x14ac:dyDescent="0.2">
      <c r="A7" s="41" t="s">
        <v>13</v>
      </c>
      <c r="B7" s="42" t="s">
        <v>18</v>
      </c>
      <c r="E7" s="18" t="s">
        <v>18</v>
      </c>
      <c r="F7" s="18" t="s">
        <v>18</v>
      </c>
      <c r="G7" s="18" t="s">
        <v>88</v>
      </c>
      <c r="H7" s="18" t="s">
        <v>89</v>
      </c>
      <c r="I7" s="19"/>
      <c r="J7" s="25">
        <v>7782357.25</v>
      </c>
      <c r="K7" s="26">
        <v>-7782357.25</v>
      </c>
    </row>
    <row r="8" spans="1:11" x14ac:dyDescent="0.2">
      <c r="A8" s="41" t="s">
        <v>73</v>
      </c>
      <c r="B8" s="42" t="s">
        <v>18</v>
      </c>
      <c r="E8" s="18" t="s">
        <v>18</v>
      </c>
      <c r="F8" s="18" t="s">
        <v>18</v>
      </c>
      <c r="G8" s="18" t="s">
        <v>90</v>
      </c>
      <c r="H8" s="18" t="s">
        <v>91</v>
      </c>
      <c r="I8" s="19"/>
      <c r="J8" s="25">
        <v>732797.08</v>
      </c>
      <c r="K8" s="26">
        <v>-732797.08</v>
      </c>
    </row>
    <row r="9" spans="1:11" x14ac:dyDescent="0.2">
      <c r="A9" s="41" t="s">
        <v>74</v>
      </c>
      <c r="B9" s="42" t="s">
        <v>18</v>
      </c>
      <c r="E9" s="18" t="s">
        <v>18</v>
      </c>
      <c r="F9" s="18" t="s">
        <v>18</v>
      </c>
      <c r="G9" s="18" t="s">
        <v>92</v>
      </c>
      <c r="H9" s="18" t="s">
        <v>93</v>
      </c>
      <c r="I9" s="19"/>
      <c r="J9" s="25">
        <v>1839314.75</v>
      </c>
      <c r="K9" s="26">
        <v>-1839314.75</v>
      </c>
    </row>
    <row r="10" spans="1:11" x14ac:dyDescent="0.2">
      <c r="A10" s="41" t="s">
        <v>75</v>
      </c>
      <c r="B10" s="42" t="s">
        <v>18</v>
      </c>
      <c r="E10" s="18" t="s">
        <v>18</v>
      </c>
      <c r="F10" s="18" t="s">
        <v>18</v>
      </c>
      <c r="G10" s="18" t="s">
        <v>94</v>
      </c>
      <c r="H10" s="18" t="s">
        <v>95</v>
      </c>
      <c r="I10" s="19"/>
      <c r="J10" s="25">
        <v>735241.95</v>
      </c>
      <c r="K10" s="26">
        <v>-735241.95</v>
      </c>
    </row>
    <row r="11" spans="1:11" x14ac:dyDescent="0.2">
      <c r="A11" s="41" t="s">
        <v>76</v>
      </c>
      <c r="B11" s="42" t="s">
        <v>18</v>
      </c>
      <c r="E11" s="18" t="s">
        <v>18</v>
      </c>
      <c r="F11" s="18" t="s">
        <v>18</v>
      </c>
      <c r="G11" s="18" t="s">
        <v>96</v>
      </c>
      <c r="H11" s="18" t="s">
        <v>97</v>
      </c>
      <c r="I11" s="19"/>
      <c r="J11" s="25">
        <v>388101.26</v>
      </c>
      <c r="K11" s="26">
        <v>-388101.26</v>
      </c>
    </row>
    <row r="12" spans="1:11" x14ac:dyDescent="0.2">
      <c r="A12" s="41" t="s">
        <v>77</v>
      </c>
      <c r="B12" s="42" t="s">
        <v>18</v>
      </c>
      <c r="E12" s="18" t="s">
        <v>18</v>
      </c>
      <c r="F12" s="18" t="s">
        <v>18</v>
      </c>
      <c r="G12" s="18" t="s">
        <v>98</v>
      </c>
      <c r="H12" s="18" t="s">
        <v>99</v>
      </c>
      <c r="I12" s="19"/>
      <c r="J12" s="25">
        <v>136837870.13999999</v>
      </c>
      <c r="K12" s="26">
        <v>-136837870.13999999</v>
      </c>
    </row>
    <row r="13" spans="1:11" x14ac:dyDescent="0.2">
      <c r="A13" s="41" t="s">
        <v>78</v>
      </c>
      <c r="B13" s="42" t="s">
        <v>18</v>
      </c>
      <c r="E13" s="18" t="s">
        <v>18</v>
      </c>
      <c r="F13" s="18" t="s">
        <v>18</v>
      </c>
      <c r="G13" s="18" t="s">
        <v>100</v>
      </c>
      <c r="H13" s="18" t="s">
        <v>101</v>
      </c>
      <c r="I13" s="19"/>
      <c r="J13" s="25">
        <v>12295283.609999999</v>
      </c>
      <c r="K13" s="26">
        <v>-12295283.609999999</v>
      </c>
    </row>
    <row r="14" spans="1:11" x14ac:dyDescent="0.2">
      <c r="A14" s="41" t="s">
        <v>79</v>
      </c>
      <c r="B14" s="42" t="s">
        <v>18</v>
      </c>
    </row>
    <row r="15" spans="1:11" x14ac:dyDescent="0.2">
      <c r="A15" s="41" t="s">
        <v>80</v>
      </c>
      <c r="B15" s="42" t="s">
        <v>18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workbookViewId="0">
      <selection activeCell="D2" sqref="D2"/>
    </sheetView>
  </sheetViews>
  <sheetFormatPr baseColWidth="10" defaultRowHeight="12.75" x14ac:dyDescent="0.2"/>
  <cols>
    <col min="1" max="1" width="70.28515625" bestFit="1" customWidth="1"/>
    <col min="2" max="2" width="31.28515625" bestFit="1" customWidth="1"/>
    <col min="3" max="3" width="19.85546875" bestFit="1" customWidth="1"/>
    <col min="4" max="4" width="33.85546875" bestFit="1" customWidth="1"/>
    <col min="5" max="5" width="15.85546875" bestFit="1" customWidth="1"/>
  </cols>
  <sheetData>
    <row r="1" spans="1:5" ht="38.25" x14ac:dyDescent="0.2">
      <c r="A1" s="17" t="s">
        <v>18</v>
      </c>
      <c r="B1" s="17" t="s">
        <v>13</v>
      </c>
      <c r="C1" s="22" t="s">
        <v>14</v>
      </c>
      <c r="D1" s="22" t="s">
        <v>19</v>
      </c>
      <c r="E1" s="22" t="s">
        <v>15</v>
      </c>
    </row>
    <row r="2" spans="1:5" x14ac:dyDescent="0.2">
      <c r="A2" s="18" t="s">
        <v>20</v>
      </c>
      <c r="B2" s="20" t="s">
        <v>16</v>
      </c>
      <c r="C2" s="21" t="e">
        <f ca="1">[1]!BExGetData("DP_1","00O2TQ2O5Z7FG1LQUKBHFL8QD","00O2TQ2O5Z7FNMWESK6OXPA1A","SUMME")</f>
        <v>#NAME?</v>
      </c>
      <c r="D2" s="24" t="e">
        <f ca="1">[1]!BExGetData("DP_1","00O2TQ2O5Z7DXCI5SS43RL13K","00O2TQ2O5Z7FNMWESK6OXPA1A","SUMME")</f>
        <v>#NAME?</v>
      </c>
      <c r="E2" s="23" t="e">
        <f ca="1">[1]!BExGetData("DP_1","00O2TQ2O5Z7FG1LQUKBHFLLDH","00O2TQ2O5Z7FNMWESK6OXPA1A","SUMME")</f>
        <v>#NAME?</v>
      </c>
    </row>
    <row r="3" spans="1:5" x14ac:dyDescent="0.2">
      <c r="A3" s="18" t="s">
        <v>18</v>
      </c>
      <c r="B3" s="18" t="s">
        <v>66</v>
      </c>
      <c r="C3" s="19" t="e">
        <f ca="1">[1]!BExGetData("DP_1","00O2TQ2O5Z7FG1LQUKBHFL8QD","00O2TQ2O5Z7FNMWESK6OXPA1A","#")</f>
        <v>#NAME?</v>
      </c>
      <c r="D3" s="25" t="e">
        <f ca="1">[1]!BExGetData("DP_1","00O2TQ2O5Z7DXCI5SS43RL13K","00O2TQ2O5Z7FNMWESK6OXPA1A","#")</f>
        <v>#NAME?</v>
      </c>
      <c r="E3" s="26" t="e">
        <f ca="1">[1]!BExGetData("DP_1","00O2TQ2O5Z7FG1LQUKBHFLLDH","00O2TQ2O5Z7FNMWESK6OXPA1A","#")</f>
        <v>#NAME?</v>
      </c>
    </row>
    <row r="13" spans="1:5" x14ac:dyDescent="0.2">
      <c r="A13" s="18"/>
      <c r="B13" s="27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>
    <row r="1" spans="1:1" x14ac:dyDescent="0.2">
      <c r="A1">
        <v>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p p l i c a t i o n   x m l n s = " h t t p : / / w w w . s a p . c o m / i p / b i / b e x a n a l y z e r / e x c e l / a p p l i c a t i o n " > H 4 s I A A A A A A A E A O 2 9 B 2 A c S Z Y l J i 9 t y n t / S v V K 1 + B 0 o Q i A Y B M k 2 J B A E O z B i M 3 m k u w d a U c j K a s q g c p l V m V d Z h Z A z O 2 d v P f e e + + 9 9 9 5 7 7 7 3 3 u j u d T i f 3 3 / 8 / X G Z k A W z 2 z k r a y Z 4 h g K r I H z 9 + f B 8 / I h 7 / H u 8 W Z X q Z 1 0 1 R L T / 7 a H e 8 8 1 G a L 6 f V r F h e f P b R u j 3 f 3 v 3 0 o 9 / j 6 P H L 4 8 9 P U 2 q 6 b B 6 9 a 4 r P P p q 3 7 e r R 3 b t X V 1 f j q 3 v j q r 6 4 u 7 e z s 3 v 3 9 / 7 i + e v p P F 9 k 2 8 W y a b P l N P / I v j W 7 + a 2 P p K M X X x 7 t P L 6 r v z 3 + y d N X r 8 + + f H G 0 + / i u + f X x q 9 O f P J M P 7 z 2 + a / 9 4 / P T 0 9 c m r s 5 d v 8 M f 9 c X q 6 n O X r W b Y o 8 m V b p S / y t n p 8 1 2 / y + N m r L 1 + 8 O X 3 x 9 P d X w L / / 2 Y t n X x 4 9 2 N / Z G e + N 7 + H f n U / v P 7 4 b b / b 4 z e / / 9 P j N 8 c t X X / 7 k 2 d P T V 4 T U 6 1 e / / + v f u / P h i + M v T o + e v v z 9 C X v + l V D / i a 9 O X 7 8 h Z M + + o L 9 e / d 6 / / + / 9 / P X v z 3 + c f f n k O y + + O N p 5 9 t W L k 9 / / + N X p 8 e O 7 + h F / 9 e b 3 f p P e P X r 8 + q s v j p 8 8 P z 3 6 v R / f N b 8 + P n v 9 + 7 9 + 8 + q r k z d f v T p F m + P f + + w 1 f r 7 8 8 v X Z m y O i 8 R 7 R k 3 9 / f P L t 4 5 9 8 / v u f C i z 5 Q w H z H / j l x Z d P T 3 9 / 6 Z k / / + q L r / j z l 8 9 P f / J U W 1 D X 3 A O a v X z 1 + s U b T J n 7 4 z G h 8 + b 3 f / 6 T z 6 l z w t P 8 8 f j b r 3 6 f 3 / / 4 5 M 3 Z T z K a 3 z 4 7 l S 6 U s P i V y H f 6 h h h A H 5 o x + e D x 6 9 / / z e / z 8 u j 3 I m j 8 C / 1 N v Q X E k k 8 e g 5 q v j v h v / E J / n z 5 / 8 9 X Z 0 1 2 m n v 6 x x / 0 L q G 8 / v q u / 4 R O C o d 8 p G P 0 N n 3 i A 7 F 8 C y a f N 0 9 O z p 9 4 A 9 I P H J 1 8 S C 7 1 4 d S S f m r / w 8 Z v j s x e v f / / f 6 / d 5 h v c / P 3 v 9 5 i W o K b / g 7 + M 3 b 1 6 d C a W E e L / / 6 9 P n p y d g Y u 8 z Q D w z n 4 H Q P I 8 8 7 Z b Y z 5 4 f f w 5 J c n 8 Y 2 p t v / D 9 1 M s x X 3 l + P 6 d 8 3 v 7 + y F 0 m I + 0 u + e d 3 5 z v x t v i V i A y f 9 i 8 j L 4 3 h + e v y M k H 7 9 8 o j 4 1 f v L f n P y b Z 7 D l 1 + e A D L / f C y z c P T w y + 9 8 9 d 1 X r 3 / i 4 N v 7 r 7 / 6 v f d I / r 7 6 v X a / 8 x P f I T H R F u j t 8 7 2 j F M 9 O m k J 1 y C e P 3 3 z 7 O 2 8 U n c / 3 8 c s b n k 1 m 8 C + O f 2 / 5 C z 2 6 P x 5 / c f b C + 9 z + A c K / N h N A o z x 9 r b R / D Z 5 g w u O 3 x 6 + J z t z T 7 / 3 m 9 b e f P T / 6 f R 7 f N b / i s y + e 0 i + / N 3 / G v + K z 5 5 / b z / h X U j g k S y e n r 1 / / / l / Q T D N l D F v Y T 7 4 4 / e L J 6 a t u O 8 L i F V G d c X t 6 S u z 3 / P e n d w K m Q h N i L G F F 9 w e p W 1 9 l D e m v p 6 9 / / 5 M 3 r 3 7 / 3 / + n T p 4 f v z 5 + + s U 3 p s l 2 H v 7 s a 7 L 9 n z N N 1 i f b j 3 T a z 2 O d t r N z 7 8 X B 0 4 P 7 P / n i / u 9 z f + f 1 w X e + + O 6 z 7 5 x + v n P a 1 W l 7 q t P S 3 f + 3 6 7 T f 5 7 1 0 G m j W + e T / p T r u 8 9 M v v z k d t / v z R s c x 2 X 6 k 4 3 6 k 4 z o 6 7 o s n v 8 + g j t v 7 k Y 7 7 4 e s 4 m u r T k 5 N v T s X 9 E A L S / x e o O E O 1 H 2 m 4 H 2 m 4 j o Z 7 / e J s U M P 9 v y o y / b 0 j G u 7 3 / v + h h j t 9 8 e b s 6 b P T p 9 + c j r v 3 8 0 L H O b r 9 S M v 9 S M t 1 t N z v 8 1 N 7 g 1 p u / 0 d a 7 o e j 5 X a + 3 H v z E 3 t f 3 v + p B 8 8 + 3 3 3 + E 1 8 + + O 7 p t 5 / u v / p q k 6 Z j N e M p O A w 8 + J v V H V x d / v m z H L s e f Q U x 5 t + c 8 m N s P 0 z j M Y i 4 i h s m 2 t d U c / p b o N 7 0 t / 9 / q L W d Q b W 2 M 6 z W r K 3 5 Y a g 1 / y + n y v D T K r H B W R 9 Y R N j 9 f 1 U 4 q r 9 C Z e m v 0 F T 4 9 f + l a w U / B c i / / 8 u X b 8 i R + P 3 B r U + O X 3 y Q A x b R S D + E U H P v 5 8 Q N i x P v v d Q T Y / I j L + z / p V 7 Y j 9 / k h e F n X 3 W d 7 t 5 / / e r 4 + f N 7 n 3 / n 8 5 / s 5 d G s 6 r r / / y L F d e s 8 m n z 2 / 5 3 1 z + d f n h w / P / s G g 8 r 9 n 3 1 t 9 v + C o N K S 7 U f a 7 P 8 3 2 u w b i i m f 3 T / + Y j C m / H + V T v u 9 / 3 8 c U / r C + s V X L 8 5 O z l 5 + c z r u / s 8 L H W f J 9 i M d 9 y M d 1 9 F x T 7 7 4 d F D H f f o j H f f D 0 X E n X 3 z x 5 v c / e 3 P 6 x T e m 2 X Z / V r J j + M 0 p s 9 2 f G 8 3 m E e t H + u z / N / r s x g g 0 o s / 8 O P T B T z 4 5 / v K r 0 6 e n T z 8 f j E P / f 7 Y O w J T 5 f 4 X + 6 i Q z v / q 9 n t C w 9 k 7 f f A N 5 / 9 / 7 5 0 v e 3 y P a 1 1 R r + l u g z v S 3 n 2 0 1 h m k K / v 4 h K L W d Q a W 2 8 / / V V Q C P B w Z U 2 N 6 P V g E + S F P 5 Y d G r 0 8 8 J 4 D f m c u 1 8 + r O h m P D b z 3 X 6 P 0 q 1 r 6 m k f u R 7 / b / P 9 / q m Y s l v / 9 4 / M R h L P v h / k d r 6 B n y v / / f G k r 6 s v j 4 9 e b X Z C 3 s v D b e 7 8 7 O v 4 T 7 / u d d w h m o / 0 n A / 0 n A d D f f l w + N B D X f w I w 2 3 Q c P 9 b G m 4 r 5 5 A X L 8 x F b f z 4 G d f x f 2 / Y E X A k u 1 H O u 5 H O q 6 j 4 7 7 6 v b 4 a 1 H E P f 6 T j f v g 6 7 q s X r 0 5 f v / z m V N z B z w s V Z 6 j 2 I w 3 3 I w 0 X a r j P d 7 5 7 O q T h d g W 3 H 2 k 4 w e + b 0 X B 3 + V / q B N i 9 4 s + p l 1 N P 3 X X y o F 8 + + O 7 p t 5 / u v / r K K T 1 W S E H D F 1 9 8 9 / T 1 7 / X p l 7 / 3 y + N d E k h p I O 2 I G E e n L 5 6 e f v X 0 + A v i a U r D 0 1 S c v n p B 6 f j 0 + I s v X 7 0 5 + 6 n j k 7 N / 9 E 9 9 k d J I n x + n 3 F L b H K c n S G 9 Z O L G F h 2 + f P X 1 6 + k I p x x N 6 9 I z m 2 / z + + O X x q 1 N Z P n j 6 6 u z 5 8 9 d v S E a O n h M d 3 F + P v 3 3 8 + u n p s + O v n r 9 5 + u X J V 8 J U L 1 8 c f 8 G k f 3 L 8 + v Q p q P 3 m + Z e f f x l 8 Y l W x / e T k y y 9 e n j 0 N X 1 O d f r d D 7 5 8 V 8 r / + q d / n m y T / y y 9 f R c m / 9 / O F / J H l s z 7 5 X c O D n 3 j a J / 9 J t W z r r M 2 m x T / 6 t y 7 v n l R l N Z X f f + M k 9 R 4 j N z 8 8 R o e u 6 n z y / y 3 K P / 2 9 T 8 7 u v 3 6 9 f + / V 8 9 1 7 v 1 e f 8 s e L q m 6 L H 3 S p / e S H z t P / n 6 e 0 1 / D 5 0 2 9 H V M x y l q 9 n 2 a L I l 2 2 V v s j b S s l 9 8 l l 6 n G 4 P k P z e z y L J f 0 h q 5 C 7 / e y I m + N k x r y g e v 2 H P 4 Q T e B o w v / 6 K e 6 S a z a Z p o 2 7 1 N r G 6 a P H 7 x 1 R e / / + u T Y 1 n E x x 8 v X 5 3 K u u Y X L 4 k i G m 9 Y 5 9 c G D e R J f Q 5 X 9 / F d + e 3 x C 0 p E M N 4 / G 5 7 j 7 y X O F X 6 I Q / I + x G G j 9 s 0 R B 3 6 Y / f 3 / R 2 S 6 k Y e 6 h q p P J n T u / v j / P c V u Z K y u 2 v v 5 y V j v Q 6 Y f M d b 7 i u L / H x n r L v / L x p m x f P X y D Y X V Q r 6 X r 7 5 8 e f p K / v b S M I j 2 A e Q n j 5 9 / x Y O / 2 2 2 8 4 e W 9 3 Q 9 5 e e 9 D X r 7 3 A S / f + 5 A x 7 3 / Q y x 9 C s H 2 f Y M x p 8 t v 7 A f E J 9 z W B 7 O 7 4 N I C T / X V g f A A p d n c C U u x + P Q Q + g I V 2 d / Z 9 B P a / H g L 3 P w S B T z / k 5 Q c h E 0 Q y h C e U 0 v 5 6 o z r w Y d / 7 e j A e B v h 9 L R i 7 o b R 8 P R g f w i K 7 3 w C L 7 H 0 D g v Y h S n r v w y V 9 f + f D Y d z / B m A 8 / G Z g + M S M h N + b g A 4 D 7 S j 2 w V T k 1 0 D 4 w z n o Y W j m v w 6 M X f x / k 8 p 5 8 f z s y 5 / 8 f X b e 7 H 0 9 2 B 3 6 f W P q D L A D e / l T P / n q + e / / x c u d r 2 F x A C v Q C D / 1 7 I v f 3 4 D 7 / X 9 i B w r 9 6 8 D 0 j c j R 8 d O f / O I 5 t f u p r w f L t y m A d f a T Z 6 e / z 6 v j r w c s t D F 7 d 3 f u 3 d 1 j d v w 6 w A K j 4 o C l u / u P d n Y e f d 3 5 C M z M N y H M u x 2 H u o v q 7 q P 7 9 7 8 e 1 E B 8 P n B q O q a R U L x P K O 4 + T H f v P 9 p 9 8 G j v a x h t Q O 1 4 l r t j G v b e e E w i x L 8 N A 7 1 r A 5 W f P H 4 l f f A v P 0 l Z x K O f o g T k 2 d N j C m / 5 T z T B i j T P O P / 2 + C c p S 0 l L c k c v 6 S P 9 9 f H r s 8 9 f H J 3 R U i h + P v 7 y J a V K f + L x X f x 8 / P z L 7 x 5 9 f v r F C Q V q 9 B v + x P K / + 4 j / o s z o 5 7 y m i p / 4 h E O 8 L 7 / 7 x m / J W V X 5 + f s / P 3 1 x h N D A + 5 P f f S O v 6 q / 8 + Q 7 W C d 2 f W B E 1 r f g 3 2 8 j 9 9 f g n t c V P m k 9 Y k B y I 0 + c v f / / j n 6 T 1 S T T 6 4 v X n t I K O 3 0 z q m V Q N Z X K J W 0 y m G e M 8 + e K l d Q d i h K e l 8 5 8 8 o z T t 7 3 / 6 n d N X J 2 c n Z 1 8 + O 3 v x j U 7 D 3 v 3 O J O g H N 0 2 B + 8 3 Q 6 v + V Z P 8 p J t x L L 8 F / K 7 I f v / r 9 S T Q o 6 f D 6 Z m K f d Y g N y E R e J Z D + M M T 7 / z x B d 1 5 + 9 f s / e f o 5 6 Y P 3 I u n O 2 e / / 7 O z 1 C R H 1 / Q k a c u + T N z 7 3 7 u z d Z 7 8 m Y G F V f F 1 G 1 t b 3 h G Z u D o 5 U P d 6 X L + Q F 1 S 2 n L 0 5 T C + q N + 8 I S L j J J R 1 8 c v 9 K X z C f B p O 3 9 H M y a J X 5 n z o 5 + r 3 2 f h v y R N 4 l 3 + d 9 v H 7 9 4 + p z t C Z C S P x 7 r 0 t M b y s n 9 / j / x 1 e m r 3 w c Y e 3 8 9 P n v x 8 q s 3 X 3 z 5 9 P Q I b o j 9 Q 7 J o z 8 9 e 8 3 B O v n r 1 e / 0 U f n n 9 6 i n g A Z n t n f 3 t X f K D 9 K P H h P f Z T 3 K b r 1 5 C J L H + 9 P r 1 8 e e n F s r r r 7 7 g h N 3 v / + r L 7 7 5 G y j D 8 w H 1 / 8 u X z r 7 5 4 8 R p c 1 / v s 8 V d E 7 9 / / + O T N G W l d v A f I / m f a E B / T Q t m 3 i U O x P M Y 9 E L z u R 3 4 b e v M 1 5 4 E 7 H 1 G b 1 2 9 e f X U S w g k / 8 t v w S 2 E b g f P 6 2 z R 3 W P v 7 g k w 1 6 P P m m O n S + f h Y y R V + T F S W 1 o C 5 + / s P r J V 6 M V D Y U N 7 b G 3 r P W 2 M N G 5 r + X p 8 9 / f 3 P X j w 9 / b 1 5 4 r q f m V a U J s a H z 8 5 + b x C y / 6 H B w r 2 5 a z v s Q t u L Q Q s + f A y a Y L J e f C 7 p 6 N P v W p Y 4 e 0 F O l K y R n r 1 + 8 e U b S g e / + X 1 Y e I + J l r 8 P T d u r M 1 3 1 t n + i D + b l u 6 9 O S T x e k 0 Y g R q b 1 W q z U / t 6 / P 2 M h v / D f v 4 / 5 + / f h N 6 Q h u W v P n q G f V z / B 0 i B i F g l h V P 7 4 B 7 k P p 9 + 1 r f k v u 6 B 7 9 u I Z 8 c C T I K S y n z 3 + / P T F V y / O 2 L k c D B R t G 6 z 4 P i d x / O L s T f q u K R 4 t i / K z j 9 p 6 n X + E j l j O z r 5 k n W Z / f / w a K u b s + M n z U 1 p D f n N 8 9 u L 0 F S 8 n y 6 + / v + i Z C L Q 3 v z f W r U 9 P 3 u D 9 3 5 8 d 2 t e R Z n e j 8 H k R + / X v z T x P B P 3 J s 6 f 4 N P o h 1 s + P n r 7 8 / b E C g V 8 f 2 6 l 7 e v a F 2 D e s h v M f V s 1 + 9 e K k 4 + b h p + p u U j l A B 8 x h f i U W E l l + 8 9 U r 5 r T j 3 / v s 9 d H v 8 / g u / x T K w b 2 / p 5 Q j C n 3 7 + C e f G 9 d B / l D w / A d z K + l Z l T L R s b o + 4 p Z M X l A s / o V w M z V 7 + e r 1 i z e Y H P c H B I W 0 9 E 8 + P 0 L K x v 7 x 2 K l D 5 v i z U + n i J 0 9 f v a Z J x a / Q 2 W + + 1 M Q F X t Y P H v M y y t H v h Y l h c / 8 a 0 x i Q T D 5 5 z C s s R / w 3 f q G / d T 2 J a a h / 7 H H / A u r b J G w K 9 N s M Q 7 9 T M P o b P v E A 2 b 8 E k k + b p 6 c m p u I B 6 A f g z a d k V o / k U / O X Y d n X v / / v 9 f u w e H 5 O R u k l q C m / 4 O / j N 2 9 e n Q m l 1 J a Q c 0 M c r C S z 9 u X F 0 z P z G Q j N 8 8 j T b o l N x v N z a D b 3 h 6 G 9 + c b / U y f D f O X 9 9 b O y I k Z r d 8 f P C O n X L 4 9 + n D j Y / W W / O W H n 9 / X L L 0 / w U + h / 9 P D L 7 3 z 1 3 V e v f + L g 2 / u v v / q 9 9 0 j + v v q 9 d r / z E 9 / 5 v c 3 i I P f z + d 5 R i m e H / r / L W N E n j 9 9 8 + z t v F J H P 9 1 k 7 8 D w y a 5 M C l b 9 U m + o f j 7 8 4 e + F 9 b v 8 A y f k 9 k J 7 G d y p / U F A M b m C S 4 7 f H r 4 n C 3 N P v / e Y 1 W T Y I q / k V n 3 3 x l H 7 5 v f k z / h W f P f / c f s a / k s I h K T p h V 4 b m m G l i G M J + 8 s X p F 0 9 I D 3 b a E R a v i N 6 M 2 1 M y 8 2 f P 4 Q U E 7 I Q m x F L C h O 4 P c e u s y h r S X 0 9 f / / 4 n b 1 7 9 / r / / T 5 0 8 P 3 5 9 / P S L D 9 J k + G l 1 2 M O f f R 2 2 / 3 O m w / p k + 5 E 2 + / + N N t u 7 S Z u x F 4 m f R q d F M + C n n + + c d n X a n t F p 9 / 7 f r t N + n / f S a a B Z 5 5 P / l + q 4 z 0 + / / O Z 0 3 O 7 P G x 3 H Z P u R j v u R j u v o u C + e / D 6 D O m 7 / R z r u h 6 / j a K p P T 0 6 + O R W 3 9 / 9 h F X d 7 F W e o 9 i M N 9 y M N 1 9 F w r 1 + c D W q 4 + / 9 v 0 n C / d 0 T D / d 7 / P 9 R w v D z 9 7 N R b k f p Q H f d D S L f 9 v 8 C N c 3 T 7 k Z b 7 k Z b r a L n f 5 6 f 2 B r X c p z / S c j 8 c L T e 8 B j e s 6 V j N e A o O A w / + H l p j + F m J X Y + + g h j z b 0 7 5 M b Y f p v E Y R F z F b V i 4 / H p q T n 8 L 1 J v + 9 v 8 P t b Y z q N Z 2 h t W a t T U / D L X m / x V d R N g w 6 / F F h N 1 7 6 d 7 / i 9 S Y / g q V p b 9 C U + H X / 5 e u F f w U I P / + L 1 + + I U f i 9 w e 3 P j l + 8 U E O W E Q j / R B C z b 2 f E z c s T r y v q Z 5 + 5 I X 9 / 8 M L s w r s d P f + 6 1 f H z 5 / f + / w 7 n / 9 k L 5 t m V 0 H / 3 6 S + b p 1 N k 8 / + v 7 M K + v z L k + P n Z 9 9 g a L n / s 6 / T / l 8 Q W l q y / U i n / b z W a Z H I 8 t n 9 4 y 8 G I 8 s H / 2 / S a b / 3 / 4 8 j S 1 9 Y v / j q x d n J 2 c t v T s f d / 3 m h 4 y z Z f q T j f q T j O j r u y R e f D u q 4 g x / p u B + O j j v 5 4 o s 3 v / / Z m 9 M v v j H N t v u z k i P D b 0 6 Z 7 f 7 c a D a P W D / S Z z + v 9 Z k f h z 7 4 y S f H X 3 5 1 + v T 0 6 e e D i b T / D 6 1 5 3 k a f M W X + X 6 G / O i n N r 3 6 v J 6 S m 9 0 7 f f A P Z / 9 / 7 5 0 v 2 3 y P a 1 1 R r + l u g z v S 3 n 2 0 1 h m k K / v 4 h K L W d Q a W 2 8 / / V t Q C P B w Z U 2 P 7 / q 5 J p + u v / d 9 Y C g r D o 1 e n n B P A b c 7 l 2 P v 3 Z U E z 4 7 e d 6 E S B K t a + p p H 7 k e / 3 / w / e K x Z L f / r 1 / Y j C W f P j / I r X 1 / + t Y 0 p f V 1 6 c n r z Z 7 Y e + l 4 X Z 3 f v Y 1 3 O c / 9 x r O U O 1 H G u 5 H G q 6 j 4 b 5 8 e D y k 4 X Y F t x 9 p O M H v h 6 X h v n o C c f 3 G V N z O g 5 9 9 F f f / g h U B S 7 Y f 6 b g f 6 b i O j v v q 9 / p q U M f t / k j H / f B 1 3 F c v X p 2 + f v n N q b i D n x c q z l D t R x r u R x o u 1 H C f 7 3 z 3 d F D D / b 8 p v f b / F w 1 3 l / + l T o D d K / 6 c e j n 1 1 F 0 n D / r l g + + e f v v p / q u v n N J j h R Q 0 f P H F d 0 9 f / 1 6 f f v l 7 v z z e J Y G U B t K O i H F 0 + u L p 6 V d P j 7 8 g n q Y 0 P E 3 F 6 a s X l I 5 P j 7 / 4 8 t W b s 5 8 6 P j n 7 R / / U F y m N 9 P l x y i 2 1 z X F 6 g v S W h R N b e P j 2 2 d O n p y + U c j y h R 8 9 o v s 3 v j 1 8 e v z q V 5 Y O n r 8 6 e P 3 / 9 h m T k 6 D n R w f 3 1 + N v H r 5 + e P j v + 6 v m b p 1 + e f C V M 9 f L F 8 R d M + i f H r 0 + f g t p v n n / 5 + Z f B J 1 Y V 2 0 9 O v v z i 5 d n T 8 D X V 6 X c 7 9 P 5 Z I f / r n / p 9 v k n y v / z y V Z T 8 e z 9 f y B 9 Z P u u T 3 z U 8 + I m n f f K f V M u 2 z t p s W v y j f + v y 7 k l V V l P 5 / T d O U u 8 x c v P D Y 3 T o q s 4 n / 9 + i / N P f + + T s / u v X + / d e P d + 9 9 3 v 1 K X + 8 q O q 2 + E G X 2 k 9 + 6 D z 9 / 3 l K e w 2 f P / 1 2 R M U s Z / l 6 l i 2 K f N l W 6 Y u 8 r Z T c J 5 + l x + n 2 A M n v / S y S / J t T I x t J f J f / P R E T / O y Y V x S P 3 7 D n c A J v A 8 a X f 1 H P d J P Z N E 2 0 7 d 4 m V j d N H r / 4 6 o v f / / X J s S z i 4 4 + X r 0 5 l X f O L l 0 Q R j T e s 8 2 u D B v K k P o e r + / i u / P b 4 B S U i G O + f D c / x 9 x L n C j / E I X k f 4 r B R + + a I A z / M / v 7 / I z L d y E N d Q 9 U n E z p 3 f / z / n m I 3 M l Z X 7 f 3 8 Z K z 3 I d O P G O t 9 R f H / j 4 x 1 l / 9 l 4 8 x Y v n r 5 h s J q I d / L V 1 + + P H 0 l f 3 t p G K z Z A M h P H j / / i g d / t 9 t 4 w 8 t 7 u x / y 8 t 6 H v H z v A 1 6 + 9 y F j 3 v + g l z + E Y P s + w Z j T 5 L f 3 A + I T 7 m s C 2 d 3 x a Q A n + + v A + A B S 7 O 4 E p N j 9 e g h 8 A A v t 7 u z 7 C O x / P Q T u f w g C n 3 7 I y w 9 C J o h k C E 8 o p f 3 1 R n X g w 7 7 3 9 W A 8 D P D 7 W j B 2 Q 2 n 5 e j A + h E V 2 v w E W 2 f s G B O 1 D l P T e h 0 v 6 / s 6 H w 7 j / D c B 4 + M 3 A 8 I k Z C b + / H t C O Y h 9 M R X 4 N 2 B / O Q Q 9 D M / 9 1 Y X x 9 a / / w Q 6 w 9 v e z L 4 X u 9 v I v / b 9 K U L 5 6 f f f m T v 8 / O m 7 3 3 J w l g d 6 b 9 G 9 P C g B 2 Y + Z / 6 y V f P f / 8 v X u 5 8 D U M J W I E i + 6 l n X / z + B t z v / x M 7 s E N f B 6 Z v + 4 6 O n / 7 k F 8 + p 3 U 9 9 P V i + K T z 6 / N X L p 6 9 O j r 8 4 P v n 2 l 1 8 P X G A c d + / f 3 d m / u 7 e z d / / r A Q u s o Q O W 7 j x 8 d G / v 0 e 7 X h B r Y x 2 9 C C + 1 2 I g E f 1 d 3 d R / c O H u 0 9 + H p Q A w H 6 4 M n p W P W 9 u z v 3 C c n d h + n u / U e 7 D x 7 t f Q 1 / A 1 A 7 T v H u G A M f j 0 l E x 5 u n / q 6 N s X 7 y + J X 0 w b / 8 J O W Y j 3 6 K c q d n T 4 8 p M u c / 0 Q S L 6 S y F / N v j n 6 Q E K 6 0 m H r 2 k j / T X x 6 / P P n 9 x d E a r u P j 5 + M u X l O X 9 i c d 3 8 f P x 8 y + / e / T 5 6 R c n F G P S b / j z 9 z / 9 v d + 4 j / g v S u p + z s v B + I l P O D r 9 8 r t v / J a c E J a f v / / z 0 x d H i G q 8 P / n d N / K q / s q f 7 2 C J 0 / 2 J x V z T i n + z j d x f j 3 9 S W / y k + Q Q m y f 7 x + N u n z 1 / + / s c / S U u r a P T F 6 8 9 p 8 R + / m a w 5 q R t K Q l N c b 5 L k G O f J F y + t J o 8 R n l b 9 f / K M k v i / / + l 3 T l + d n J 2 c f f n s 7 M U 3 O g 1 g i m A S 9 I O b p s D 9 Z m j 1 / 0 q y / x Q T 7 q W 3 N n E r s h + / + v 1 J N C h f 8 v p m Y p 9 1 i A 3 I R F 4 l k P 4 w x P v / P E F 3 X n 7 1 + z 9 5 + j n p g / c i 6 c 7 Z 7 / / s 7 P U J E f X 9 C R p y 7 5 M 3 P v e S U m P f J m B h o / g 6 j K y t 7 w n N 3 B z A Z d H 2 9 i O j a E 5 f n K Y W 1 B v 3 h S V c Z J K O v j h + p S + Z T 4 J J 2 / s 5 m D V L / M 6 c H f 1 e + z 4 N + S N v E u / y v 9 8 + f v H 0 O d u T X a x D 8 h + P d d X s D a U T f / + f + O r 0 1 e 8 D j L 2 / H p + 9 e P n V m y + + f H p 6 B E f E / i E J w O d n r 3 k 4 J 1 + 9 + r 1 + C r + 8 f v U U 8 I D M 9 s 7 + 9 i 7 5 Q v r R Y 8 L 7 7 C e 5 z V c v I Z J Y O n v 9 + v j z U w v l 9 V d f c K 7 x 9 3 / 1 5 X d f I 9 s Z f u C + P / n y + V d f v H g N r u t 9 9 v g r o v f v f 3 z y 5 o y 0 L t 4 D Z P 8 z b Y i P a R n 1 2 8 S h W N k z X X Y / 8 t v Q m 6 8 5 h d 3 5 i N q 8 f v P q q x P 7 0 i 7 a h B / 5 b f i l s I 3 A e f 1 t m j s s W 3 5 B p h r 0 e X P M d O l 8 f K z k C j 8 m K k t r w N z 9 / Q e W e b 3 w L W w o 7 + 0 N v e c t D 4 c N T X + v z 5 7 + / m c v n p 7 + 3 j x x 3 c 9 M K 8 p w 4 8 N n Z 7 8 3 C N n / 0 G D h 3 t y 1 H X a h 7 c W g B R 8 + B k 0 w W S 8 + l 0 z 6 6 X c t S 5 y 9 I C d K V t D P X r / 4 8 g 1 l s t / 8 P i y 8 x 0 T L 3 4 e m 7 d W Z L t j b P 9 E H 8 / L d V 6 c k H q 9 J I x A j 0 1 I z 1 v F / 7 9 + f s Z B f + O / f x / z 9 + / A b 0 p D c t W f P 0 M + r n 2 B p E D G L h D E q f / y D 3 I f T 7 9 r W / J d d i z 5 7 8 Y x 4 4 E k Q V t n P H n 9 + + u K r F 2 f s X A 4 G i 7 Y N F q u f k z h + c f Y m f d c U j 5 Z F + d l H b b 3 O P 0 J H L G d n X 7 7 A l N j f H 7 + G i j k 7 f v L 8 l J a / 3 x y f v T h 9 x S v h 8 u v v L 3 o m A u 3 N 7 0 0 O 0 X d O T 9 7 g / d + f H d r X k W Z 3 o / B 5 / f 3 1 7 8 0 8 T w T 9 y b O n / O m b z g d v f v 8 z U m V w t q U 5 / i I u y B b 5 E a h 3 + v w U o v P 7 U 1 D E n z 0 O / H F q a 3 x r m o Y X a M C f k d k 7 N S + c U a z z D r M s v z z + y a x c 9 2 D L h 9 Q m h B j r 4 N U p 8 f e r 3 / / 4 9 e v T L 5 4 8 / 3 0 2 d / P k 9 N 3 x b F Y s R + l P 5 n V T V M v P H l B 2 a 7 w 3 v k f / 7 o z S k 3 X Z r u v 8 s 2 W + b u u s H K U v 1 5 O y m P 5 e + f W b 6 m 2 + / O z h 3 q f Z p 3 s 7 B 9 P J + f 2 D S T b 5 O p i e P C d c N 6 M 5 r R b j J l u N J 8 U 4 b 8 f Z M i u v f 5 D X 4 w y o j 2 k M Z 2 2 + e J O / a 0 / L f E E h 4 3 t h w f J t 5 n s z G k 9 f / v 6 7 7 w X 7 9 P c m a b j F b N M Q H t 7 / 9 u 7 Z m y / 2 7 + 2 8 P t 7 7 6 v 7 r F z / x 3 W / v 7 D 3 8 / M v 3 6 v D 1 t 0 + h X j f 1 d X p R 5 0 3 V p O / S a J R 9 + 7 6 e n s I V + / 1 f f / v 4 5 c 3 D + 8 l X X + x / 9 X z v 9 z p + 9 n J / b + + n v n v w k / d / 6 i d / 4 u V P P n 2 v L l 9 B C 2 / u 6 3 f 7 z u + 2 + w j / v B f g p 2 e v X z 4 / / n 1 + f + j m s x N S / M / f n L 7 a z J S s W d 4 D 9 L M v X 3 1 x / O a b h Q k t 8 f u r m r h B h H 5 h 2 R 7 + H u 8 W Z X q p g v 7 R 7 n j n o z R f T i s S o o v P P l q 3 5 + R r f f R 7 / M K L 9 v A 3 T t D 8 d V 4 X W V n 8 I P d E K y U Q y + Y R K d n P P p q 3 7 e r R 3 b t X V 1 f j q 3 v j q r 6 g v M X O 7 t 3 f + 4 v n r 6 f z f J F t F 8 u m z Z Z T 0 s L m r d n N b 3 0 k C K Q p U H h z v c r x 9 0 9 m h M q k z P H Z X f O h a X T 2 l J s c v 2 I L 8 P v 7 M R u 3 l + 9 N a y a H A U G K j J s E H 8 r o 7 8 a G j 6 / f i 7 G O v 3 p D g f p m k X z f W T 8 5 f g m 7 + d 4 w 7 / q 2 y Z g / s W e b j d v D n 0 X j 9 v C 9 y P k j 4 / b / S e P 2 x X d + 4 v W D l 1 9 + 5 6 v X J 1 9 8 + / X T L 5 9 9 8 e 3 d n / j y 7 M H x e 3 V 4 C + P 2 L J / O s + a 9 o L 6 X G b v 3 k 7 t P 7 r 3 8 n K L P F 2 f f v X f v 1 c O n X z 1 5 9 u D 3 e v 1 + V v o 2 Z u z J 7 7 b / C P + 8 F + A f m b E f m b E f m b E h M / b g Z 9 G M P X g v c v 7 I j P 1 / 0 o z 9 5 E + + P j 7 + / O X u 8 + O f / P b T 4 9 / r 8 5 + 4 / + Y n 9 8 5 2 T l 6 8 V 4 e 3 M G M / N z H a T x B D P f v i O / d O 3 u y / e P H m x e f P P n 3 x Z O / 3 f n r 6 + X t 1 e R v j d o Y Y 7 e x H M d r P Q + P G a b j f P 7 6 c + S M z 9 0 2 Y u X s / i 2 b u 3 n u R 8 0 d m 7 v + T Z u 7 3 + s 7 + / s P f Z / f Z y d 7 J i x c v v v z q 9 3 n 6 / O V P v d j 9 f V 6 + V 4 f / r z V z J 1 / 9 3 l 9 9 / u b p d 3 Z + 6 u z z e 8 d n B 0 9 O v r 2 7 8 / z b 3 z l 5 r y 5 v Y + a O Y e a O f 2 T m f h 6 a O Y n h d s 5 + f 1 1 u / 5 F p + 7 q m 7 c X x T 7 4 8 f k G 6 a 3 f X d P Q N G b Y A 8 n u Q 8 u e r W X u R X T 4 p q + n b 9 0 L h / W z a 3 n v B f n P 8 6 v N T W b A d 6 G L 3 Q 7 t 4 D 7 N 5 7 / T b e z v 7 Z 2 + + v b f / 1 b 0 H D 1 9 8 c f z d L + + d P v 2 9 3 6 / D W 5 j N 8 z U p g P z 9 w L 6 X h f z J 3 + f N l 0 9 e 7 v 1 e v / f Z z u 9 9 7 / f 6 v b 5 z / O T g 9 3 l w s n v y e 7 1 X l 7 e 2 k E 9 + t 9 3 7 7 w X 5 5 P n Z y y + + f H r 6 e 2 + G / u y r 5 8 9 f n / 3 U 6 d e C f Y N Y f y 3 Y P x s 6 + D a 2 / O j 3 f i 8 S f P v s 8 2 8 / p / + T Z L 0 6 e / 7 8 6 Z f f f X 8 V H 4 N L + v b 3 f / L 8 y 5 P f i 3 y b 3 + f 5 D a z B O u v s / X w y S x P 2 m d g l + U Y J c / z 8 + Z f f J W X w k 2 e f H 9 9 o + N 4 T t s H 9 7 O T L F 9 + s Z / b 0 7 I v X v / + X L 3 7 / k y + f f / X F D b C / J t K m i 1 d f f v d n F f 7 r 5 2 c n N 1 m R r 9 f D z R x 5 W 7 K / + O q L J 8 R 8 X z 4 T r O k r k G U z z j u D O N / V X 2 / l K v m R + v 1 v 2 F n q w H 4 P E v 9 8 d Z f e / H 8 7 C 3 D v 9 9 r b 2 f 3 J N 6 + / + + 0 n D 7 / 6 7 u + z s / / 8 9 3 7 x 9 N n 9 / d / n v T q 8 h T v z c 5 M F + K l X P 7 n 7 8 v T 0 + U 9 8 5 + G 3 T 1 9 / f v D m p 1 7 8 5 K v v P k S k / R 5 d 3 s b H O Y W P c / q j L E C H L j / K A v w o C / D 1 T N u n P 4 u m 7 d P 3 I u e P T N v / J 0 3 b / d / r 5 M t n P / n V 0 6 f f 3 v 3 i 8 9 / r 9 N n n v 8 / v / e W X z 0 5 / 4 s V 7 d f j / W t P 2 7 N 7 + t 7 / 9 5 d P d g + O v H v z e v / c X p 0 + / f f r d / S e 7 z 9 7 P M 7 6 N a T u B a T v 5 k W n 7 / 5 V p O 6 k Y V L v B t L 1 + R Z J 8 e p M 1 w 1 B + Z M 5 u N G e 7 O z + L 9 g z A 3 4 O g P z J o / 5 8 0 a D 9 x 8 P m T k 4 e v P n 3 2 7 Z / 6 Y u 8 n z / a O f + L B / n d e / + T J d 9 + r w 1 s Y t G f 5 d J 4 1 7 w X 1 v U z X l 5 / v 3 z 9 7 8 e r N V 7 / X w U 8 e H 3 x 3 5 8 t X 9 0 9 + 8 v O z Z 9 9 + r y 5 v Z 7 r 2 Y b r 2 3 w v w j 0 z X / 7 t N 1 + 2 i s r P j J 8 9 P f / + f + s n T 3 / 8 n z 3 7 / L 5 / 8 / q f f O X 1 1 c n Z y R q b k x Y 8 i t K 9 r 0 j 5 / d f Y U i 2 v f q C k z Q N + D g D 9 f T d j n d T F 7 r + 7 f z 3 a 9 3 y R 8 r Z X Z n z X z S C s q r 7 7 7 5 r u 7 z 4 j i b 7 7 9 6 e / z 6 f 5 P f f f k J 3 / q 6 Y v 3 6 v A W 5 v F n f W X 2 9 / 7 q 4 e / 9 5 I t P f 6 / d s 9 / 7 2 0 + + + 3 u d 7 e 0 f 7 P 9 e L 1 / / X g / e q 8 v b 2 E f O W v 5 e v 9 v u v f e C L N Z r M + j 3 C 0 N f f / n q z S 0 W x d 4 T 6 r f P T l 8 d v z r 5 9 m 3 W 2 7 4 2 a D a 7 L 1 + d P j v 7 v U + / G Y P + s 7 P 0 + E 2 a H D D A V 8 + P v x F Y v P r 8 + 2 P 5 W Z Y v X / z k N w L W L W + / f v P q q 5 M 3 X 7 0 6 / f 2 / O M W i 3 T c z S T T h p 6 R o T k 5 / / 9 / r 9 P c J Q H 5 t k C f P z 1 5 + 8 e X T 0 9 / 7 B u / 8 q + f P X 5 / 9 1 O l 7 z b 6 B f Y O l / F q w j 5 9 + 5 6 v X k I E z C k W P X 5 1 + M 3 x B f 7 4 5 P b l R C m 4 L 7 u m X v / + L L 8 l W k Y P 8 5 v T 3 1 + X b b 9 I N f / 3 t L 7 9 L 7 P s F u 9 / k m P z + Y r r M J 9 9 M H 1 + 9 J E 3 z + v X v / + L 0 u 7 / / 8 7 M X X 0 P h 3 N V f b + / t 7 f 5 s e H v v 5 w X 8 y N u 7 Z f f v 5 + 2 9 3 y T 8 v 8 v b e 7 r / 3 Z 9 8 8 / t 8 5 9 N P P / + J h 9 / 9 q T d f v f y 9 v r 3 7 5 P d 6 8 O n T 9 + r w 1 t 7 e + 4 3 j v b y 9 s 5 / 8 / N 6 9 l 3 s / + Z 2 d F 2 f f P X n w 5 v O 9 b z / 5 6 v T 1 / W f v 1 e V t v L 1 j W a P + k b P 3 t U H / y N n 7 R t D 7 / 7 / P 9 5 4 E + Z H r 5 0 N 9 + f 8 S 1 + 8 9 J / H / + x 7 g 3 T f 8 C 3 3 + + v c 3 K V S S z j f H 1 N G r o 8 f 2 1 9 / / 2 8 c v n j 4 / T S n z + 2 h Z l J 9 9 1 N Z r S u x S Z 2 9 + b 8 q 1 f o c m D + / T / 5 + T J Y s 0 u x u F / 8 Z g y a i 9 e v V 7 B 3 + f P T 0 6 f v 6 c S P z 0 1 f H n v z 8 h Q L 9 8 + Z K G 9 5 Q G i 4 5 4 u v g X G l b n 5 Q g w k m a i 5 L d p l s 7 e / P 5 f H J + 8 + t K D x U j e A g j 9 e Y L p M K P 5 + u h 8 c f r 8 j Q X z + u v D U e H 5 / b / 7 5 a v f 6 8 m X X / 5 e X 2 N Q h j L f f Q L 1 T F + 9 + P r o G D R + / 5 f k E d M f T 7 8 G P m + + f Q q P 8 L 3 f e / 3 m 9 6 E l g K 9 e Y h n 7 9 4 c K 9 I e x 8 1 7 D e E P + 1 W v S / h 8 I 5 s d h 6 d z L / O d 7 v f 5 V + P p X 7 / X 6 i y 9 / / + + + O v Z F 5 r a U t L P Y G f 5 t 3 2 f V S B 8 4 Q f k A D r f I n P n M d L T 7 e 7 1 6 9 n s / f 3 5 6 c P b 5 6 f 6 9 5 z + 5 8 + r Z k 2 f 3 f u r J 8 / c C / v I Y 6 e M P n G Y F w m 9 8 H W q R k o e P / P r s x e f E w B R G q U R + D V h f v T 4 l C X 5 z 9 g W Z d n K L v i T d e V s l d T f U x 4 B E t o z N D 5 n m I y j z x 3 e 7 n z 6 W s S O G 2 z Q j X i t 9 4 8 3 v 8 / L 0 6 L t V / X Z S V W 9 N A / 7 w M R Z i R Y C P i O G 9 v 9 D s 8 9 O j / w d N O + S O c j M B A A = = < / A p p l i c a t i o n > 
</file>

<file path=customXml/itemProps1.xml><?xml version="1.0" encoding="utf-8"?>
<ds:datastoreItem xmlns:ds="http://schemas.openxmlformats.org/officeDocument/2006/customXml" ds:itemID="{72030118-CB2D-4621-B734-1FFC5F1BB821}">
  <ds:schemaRefs>
    <ds:schemaRef ds:uri="http://www.sap.com/ip/bi/bexanalyzer/excel/applic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Egresos x Endeudamiento Neto</vt:lpstr>
      <vt:lpstr>Fechas</vt:lpstr>
      <vt:lpstr>Leyendas</vt:lpstr>
      <vt:lpstr>fuente2</vt:lpstr>
      <vt:lpstr>fuente1</vt:lpstr>
      <vt:lpstr>'Egresos x Endeudamiento Neto'!Área_de_impresión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5. Endeudamiento Neto</dc:title>
  <dc:creator>javier.ynoquio</dc:creator>
  <cp:lastModifiedBy>Suelem Janeth González Rodríguez</cp:lastModifiedBy>
  <cp:lastPrinted>2025-05-13T20:19:34Z</cp:lastPrinted>
  <dcterms:created xsi:type="dcterms:W3CDTF">2016-02-19T00:12:22Z</dcterms:created>
  <dcterms:modified xsi:type="dcterms:W3CDTF">2025-05-13T20:19:39Z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Activesheet">
    <vt:lpwstr>Egresos x Endeudamiento Neto</vt:lpwstr>
  </property>
  <property fmtid="{D5CDD505-2E9C-101B-9397-08002B2CF9AE}" pid="3" name="BExAnalyzer_OldName">
    <vt:lpwstr>5. Endeudamiento Neto(1KRFXLLE8IGE43LV0RFBF3ZBL).xlsx</vt:lpwstr>
  </property>
</Properties>
</file>